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'дод.7'!$A$1:$J$82</definedName>
  </definedNames>
  <calcPr fullCalcOnLoad="1"/>
</workbook>
</file>

<file path=xl/sharedStrings.xml><?xml version="1.0" encoding="utf-8"?>
<sst xmlns="http://schemas.openxmlformats.org/spreadsheetml/2006/main" count="156" uniqueCount="94">
  <si>
    <t>до рішення районної ради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</si>
  <si>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</si>
  <si>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</si>
  <si>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</si>
  <si>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</si>
  <si>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</si>
  <si>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</si>
  <si>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</si>
  <si>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</si>
  <si>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</si>
  <si>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</si>
  <si>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</si>
  <si>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</si>
  <si>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</si>
  <si>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</si>
  <si>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</si>
  <si>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</si>
  <si>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0443</t>
  </si>
  <si>
    <t>6000</t>
  </si>
  <si>
    <t>Житлово-комунальне господарство</t>
  </si>
  <si>
    <t>0216013</t>
  </si>
  <si>
    <t>6013</t>
  </si>
  <si>
    <t>0620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</si>
  <si>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</si>
  <si>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</si>
  <si>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</si>
  <si>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</si>
  <si>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</si>
  <si>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</si>
  <si>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</si>
  <si>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</si>
  <si>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</si>
  <si>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</si>
  <si>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</si>
  <si>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</si>
  <si>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</si>
  <si>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</si>
  <si>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</si>
  <si>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</si>
  <si>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УСЬОГО</t>
  </si>
  <si>
    <t>Керуючий справами виконавчого апарату районної ради</t>
  </si>
  <si>
    <t>Костянтин ФРОЛОВ</t>
  </si>
  <si>
    <t>(IV сесія VIIІ скликання)</t>
  </si>
  <si>
    <t>Додаток 4</t>
  </si>
  <si>
    <t>Питна вода Красноградського району на 2021-2025 роки</t>
  </si>
  <si>
    <t>Програма підтримки та розвитку вторинної (стаціонарної) медичної допомогт на території Красноградського району, що надається Комунольним некомерційним підприємством "Красноградська центральна районна лікарня" на 2021-2023 роки</t>
  </si>
  <si>
    <t>0490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</si>
  <si>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</si>
  <si>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</si>
  <si>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>Програма розвитку місцевого самоврядування в Красноградському районі на 2021 - 2025 роки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</si>
  <si>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</si>
  <si>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</si>
  <si>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</si>
  <si>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</si>
  <si>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</si>
  <si>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</si>
  <si>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</si>
  <si>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селещної, сільської ради</t>
  </si>
  <si>
    <t>Програма економічного і соціального розвитку Красноградського району на 2020-2021 рік</t>
  </si>
  <si>
    <t>Програма висвітлення діяльності Красноградської районної державної адміністрації та Красноградської районної ради на 2020-2021 роки</t>
  </si>
  <si>
    <t>Програма висвітлення діяльності Красноградської районної державної адміністрації та Красноградської районної ради на 2020-2021 рік</t>
  </si>
  <si>
    <t xml:space="preserve">рішення сесії                  від 18 лютого 2021 року                № 70-VIІI     </t>
  </si>
  <si>
    <t>Рішення сесії  від 24грудня 2019 року               № 1223-VIІ</t>
  </si>
  <si>
    <t>Рішення сесії  від 24грудня 2019 року                № 1223-VIІ</t>
  </si>
  <si>
    <t>Рішення сесії  від 24 грудня    2020 року №1471-VIІI</t>
  </si>
  <si>
    <t>Рішення сесії  від 20 лютого 2020 року                № 1243-VIІ</t>
  </si>
  <si>
    <t xml:space="preserve">Рішення сесії від 24 грудня 2020 року          №50-VIІI </t>
  </si>
  <si>
    <t xml:space="preserve">в редакції рішення районної ради </t>
  </si>
  <si>
    <t>Забезпечення діяльності з виробництва, транспортування, постачання теплової енергії</t>
  </si>
  <si>
    <t>0217370</t>
  </si>
  <si>
    <t>0117370</t>
  </si>
  <si>
    <t>0216012</t>
  </si>
  <si>
    <t>Забезпечення діяльності водопровідно-каналізаційного господарства</t>
  </si>
  <si>
    <t xml:space="preserve">Будівництво об'єктів житлово-комунального господарства  
</t>
  </si>
  <si>
    <t xml:space="preserve">Програма забезпечення організації
претензійно-позовної роботи
Красноградської районної державної адміністрації на 2021-2022 роки
</t>
  </si>
  <si>
    <t>Рішення сесії  від 18 лютого 2021 року                № 97-VIІІ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</si>
  <si>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</si>
  <si>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</si>
  <si>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Розподіл витрат районного бюджету Красноградського району на реалізацію місцевих/регіональних програм у 2021 році  </t>
  </si>
  <si>
    <t>ІНШІ ПРОГРАМИ ТА ЗАХОДИ, ПОВ'ЯЗАНІ З ЕКОНОМІЧНОЮ ДІЯЛЬНІСТЮ</t>
  </si>
  <si>
    <t>0117680</t>
  </si>
  <si>
    <t>Членські внески до асоціацій органів місцевого самоврядування</t>
  </si>
  <si>
    <t>ДЕРЖАВНЕ УПРАВЛІННЯ</t>
  </si>
  <si>
    <t>0100</t>
  </si>
  <si>
    <t>від 18 лютого 2021 року № 103-VIІI</t>
  </si>
  <si>
    <t>Рішення сесії  від 14 березня 2019 року                № 1030-VIІ</t>
  </si>
  <si>
    <t xml:space="preserve">Програма інформатизації                 Красноградського району на 2019-2021 роки
</t>
  </si>
  <si>
    <t>3717370</t>
  </si>
  <si>
    <t>(ХІ позачергова сесія VIIІ скликання)</t>
  </si>
  <si>
    <t>0218330</t>
  </si>
  <si>
    <t>0540</t>
  </si>
  <si>
    <t>Інша діяльність у сфері екології та охорони природних ресурсів</t>
  </si>
  <si>
    <t>Інша діяльність</t>
  </si>
  <si>
    <t>від 28 вересня 2021 року № 211-VIII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</si>
</sst>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Alignment="1">
      <alignment horizontal="right"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172" fontId="23" fillId="25" borderId="11" xfId="68" applyNumberFormat="1" applyFont="1" applyFill="1" applyBorder="1" applyAlignment="1">
      <alignment horizontal="center" vertical="center" wrapText="1"/>
      <protection/>
    </xf>
    <xf numFmtId="0" fontId="22" fillId="25" borderId="0" xfId="0" applyFont="1" applyFill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2" fontId="26" fillId="25" borderId="11" xfId="75" applyNumberFormat="1" applyFont="1" applyFill="1" applyBorder="1" applyAlignment="1">
      <alignment vertical="top" wrapText="1"/>
      <protection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vertical="center" wrapText="1"/>
    </xf>
    <xf numFmtId="172" fontId="27" fillId="25" borderId="11" xfId="68" applyNumberFormat="1" applyFont="1" applyFill="1" applyBorder="1" applyAlignment="1">
      <alignment horizontal="center" vertical="center" wrapText="1"/>
      <protection/>
    </xf>
    <xf numFmtId="2" fontId="26" fillId="25" borderId="11" xfId="80" applyNumberFormat="1" applyFont="1" applyFill="1" applyBorder="1" applyAlignment="1">
      <alignment vertical="top" wrapText="1"/>
      <protection/>
    </xf>
    <xf numFmtId="2" fontId="23" fillId="25" borderId="11" xfId="0" applyNumberFormat="1" applyFont="1" applyFill="1" applyBorder="1" applyAlignment="1">
      <alignment vertical="top" wrapText="1"/>
    </xf>
    <xf numFmtId="172" fontId="26" fillId="25" borderId="11" xfId="68" applyNumberFormat="1" applyFont="1" applyFill="1" applyBorder="1" applyAlignment="1">
      <alignment horizontal="center" vertical="center" wrapText="1"/>
      <protection/>
    </xf>
    <xf numFmtId="2" fontId="27" fillId="25" borderId="11" xfId="80" applyNumberFormat="1" applyFont="1" applyFill="1" applyBorder="1" applyAlignment="1">
      <alignment vertical="top" wrapText="1"/>
      <protection/>
    </xf>
    <xf numFmtId="49" fontId="27" fillId="25" borderId="11" xfId="80" applyNumberFormat="1" applyFont="1" applyFill="1" applyBorder="1" applyAlignment="1">
      <alignment horizontal="center" vertical="center" wrapText="1"/>
      <protection/>
    </xf>
    <xf numFmtId="4" fontId="23" fillId="25" borderId="11" xfId="79" applyNumberFormat="1" applyFont="1" applyFill="1" applyBorder="1" applyAlignment="1">
      <alignment vertical="top" wrapText="1"/>
      <protection/>
    </xf>
    <xf numFmtId="0" fontId="23" fillId="25" borderId="12" xfId="0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2" fontId="27" fillId="25" borderId="13" xfId="80" applyNumberFormat="1" applyFont="1" applyFill="1" applyBorder="1" applyAlignment="1">
      <alignment vertical="top" wrapText="1"/>
      <protection/>
    </xf>
    <xf numFmtId="172" fontId="23" fillId="25" borderId="14" xfId="68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26" borderId="0" xfId="0" applyFont="1" applyFill="1" applyAlignment="1">
      <alignment/>
    </xf>
    <xf numFmtId="4" fontId="23" fillId="25" borderId="15" xfId="79" applyNumberFormat="1" applyFont="1" applyFill="1" applyBorder="1" applyAlignment="1">
      <alignment vertical="top" wrapText="1"/>
      <protection/>
    </xf>
    <xf numFmtId="0" fontId="26" fillId="25" borderId="16" xfId="0" applyFont="1" applyFill="1" applyBorder="1" applyAlignment="1">
      <alignment horizontal="center" wrapText="1"/>
    </xf>
    <xf numFmtId="172" fontId="23" fillId="25" borderId="17" xfId="68" applyNumberFormat="1" applyFont="1" applyFill="1" applyBorder="1" applyAlignment="1">
      <alignment horizontal="center" vertical="center" wrapText="1"/>
      <protection/>
    </xf>
    <xf numFmtId="0" fontId="23" fillId="25" borderId="18" xfId="0" applyFont="1" applyFill="1" applyBorder="1" applyAlignment="1">
      <alignment horizontal="center" vertical="center" wrapText="1"/>
    </xf>
    <xf numFmtId="172" fontId="23" fillId="25" borderId="19" xfId="68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172" fontId="26" fillId="25" borderId="16" xfId="68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4" fontId="23" fillId="25" borderId="11" xfId="0" applyNumberFormat="1" applyFont="1" applyFill="1" applyBorder="1" applyAlignment="1">
      <alignment vertical="top" wrapText="1"/>
    </xf>
    <xf numFmtId="0" fontId="25" fillId="25" borderId="14" xfId="0" applyFont="1" applyFill="1" applyBorder="1" applyAlignment="1" applyProtection="1">
      <alignment vertical="top" wrapText="1"/>
      <protection/>
    </xf>
    <xf numFmtId="49" fontId="23" fillId="25" borderId="13" xfId="0" applyNumberFormat="1" applyFont="1" applyFill="1" applyBorder="1" applyAlignment="1">
      <alignment horizontal="center" vertical="center" wrapText="1"/>
    </xf>
    <xf numFmtId="2" fontId="23" fillId="25" borderId="12" xfId="0" applyNumberFormat="1" applyFont="1" applyFill="1" applyBorder="1" applyAlignment="1">
      <alignment vertical="top" wrapText="1"/>
    </xf>
    <xf numFmtId="0" fontId="25" fillId="25" borderId="16" xfId="0" applyFont="1" applyFill="1" applyBorder="1" applyAlignment="1" applyProtection="1">
      <alignment vertical="top" wrapText="1"/>
      <protection/>
    </xf>
    <xf numFmtId="3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1" xfId="0" applyNumberFormat="1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 applyProtection="1">
      <alignment horizontal="center" vertical="center" wrapText="1"/>
      <protection/>
    </xf>
    <xf numFmtId="3" fontId="23" fillId="25" borderId="12" xfId="0" applyNumberFormat="1" applyFont="1" applyFill="1" applyBorder="1" applyAlignment="1" applyProtection="1">
      <alignment horizontal="center" vertical="center" wrapText="1"/>
      <protection/>
    </xf>
    <xf numFmtId="3" fontId="26" fillId="25" borderId="11" xfId="0" applyNumberFormat="1" applyFont="1" applyFill="1" applyBorder="1" applyAlignment="1" applyProtection="1">
      <alignment horizontal="center" vertical="center" wrapText="1"/>
      <protection/>
    </xf>
    <xf numFmtId="3" fontId="23" fillId="25" borderId="11" xfId="0" applyNumberFormat="1" applyFont="1" applyFill="1" applyBorder="1" applyAlignment="1" applyProtection="1">
      <alignment horizontal="center" vertical="center" wrapText="1"/>
      <protection/>
    </xf>
    <xf numFmtId="3" fontId="26" fillId="25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>
      <alignment horizontal="center" vertical="center" wrapText="1"/>
    </xf>
    <xf numFmtId="49" fontId="26" fillId="25" borderId="11" xfId="0" applyNumberFormat="1" applyFont="1" applyFill="1" applyBorder="1" applyAlignment="1" applyProtection="1">
      <alignment horizontal="center" vertical="center" wrapText="1"/>
      <protection/>
    </xf>
    <xf numFmtId="49" fontId="32" fillId="25" borderId="11" xfId="0" applyNumberFormat="1" applyFont="1" applyFill="1" applyBorder="1" applyAlignment="1" applyProtection="1">
      <alignment horizontal="center" vertical="center" wrapText="1"/>
      <protection/>
    </xf>
    <xf numFmtId="0" fontId="31" fillId="25" borderId="11" xfId="0" applyNumberFormat="1" applyFont="1" applyFill="1" applyBorder="1" applyAlignment="1" applyProtection="1">
      <alignment horizontal="center" vertical="center" wrapText="1"/>
      <protection/>
    </xf>
    <xf numFmtId="0" fontId="26" fillId="25" borderId="11" xfId="0" applyNumberFormat="1" applyFont="1" applyFill="1" applyBorder="1" applyAlignment="1" applyProtection="1">
      <alignment horizontal="left" vertical="center" wrapText="1"/>
      <protection/>
    </xf>
    <xf numFmtId="49" fontId="25" fillId="25" borderId="16" xfId="0" applyNumberFormat="1" applyFont="1" applyFill="1" applyBorder="1" applyAlignment="1" applyProtection="1">
      <alignment horizontal="center" vertical="top" wrapText="1"/>
      <protection/>
    </xf>
    <xf numFmtId="0" fontId="27" fillId="25" borderId="16" xfId="0" applyFont="1" applyFill="1" applyBorder="1" applyAlignment="1" applyProtection="1">
      <alignment horizontal="center" vertical="top" wrapText="1"/>
      <protection/>
    </xf>
    <xf numFmtId="0" fontId="26" fillId="25" borderId="21" xfId="0" applyFont="1" applyFill="1" applyBorder="1" applyAlignment="1">
      <alignment vertical="top" wrapText="1"/>
    </xf>
    <xf numFmtId="0" fontId="26" fillId="25" borderId="16" xfId="0" applyFont="1" applyFill="1" applyBorder="1" applyAlignment="1">
      <alignment vertical="top" wrapText="1"/>
    </xf>
    <xf numFmtId="0" fontId="23" fillId="25" borderId="14" xfId="0" applyNumberFormat="1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top" wrapText="1"/>
      <protection/>
    </xf>
    <xf numFmtId="0" fontId="23" fillId="25" borderId="22" xfId="0" applyFont="1" applyFill="1" applyBorder="1" applyAlignment="1">
      <alignment vertical="top" wrapText="1"/>
    </xf>
    <xf numFmtId="0" fontId="23" fillId="25" borderId="16" xfId="0" applyFont="1" applyFill="1" applyBorder="1" applyAlignment="1">
      <alignment vertical="top" wrapText="1"/>
    </xf>
    <xf numFmtId="0" fontId="23" fillId="25" borderId="23" xfId="0" applyFont="1" applyFill="1" applyBorder="1" applyAlignment="1">
      <alignment horizontal="center" vertical="center" wrapText="1"/>
    </xf>
    <xf numFmtId="172" fontId="23" fillId="25" borderId="20" xfId="68" applyNumberFormat="1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vertical="top" wrapText="1"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3" fontId="26" fillId="25" borderId="11" xfId="0" applyNumberFormat="1" applyFont="1" applyFill="1" applyBorder="1" applyAlignment="1" applyProtection="1">
      <alignment horizontal="center" vertical="center" wrapText="1"/>
      <protection/>
    </xf>
    <xf numFmtId="3" fontId="23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center" vertical="center" wrapText="1"/>
    </xf>
    <xf numFmtId="172" fontId="26" fillId="0" borderId="11" xfId="68" applyNumberFormat="1" applyFont="1" applyFill="1" applyBorder="1" applyAlignment="1">
      <alignment horizontal="center" vertical="center" wrapText="1"/>
      <protection/>
    </xf>
    <xf numFmtId="3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3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49" fontId="25" fillId="0" borderId="16" xfId="0" applyNumberFormat="1" applyFont="1" applyFill="1" applyBorder="1" applyAlignment="1" applyProtection="1">
      <alignment horizontal="center" vertical="top" wrapText="1"/>
      <protection/>
    </xf>
    <xf numFmtId="4" fontId="26" fillId="0" borderId="11" xfId="0" applyNumberFormat="1" applyFont="1" applyFill="1" applyBorder="1" applyAlignment="1">
      <alignment vertical="center" wrapText="1"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Font="1" applyFill="1" applyBorder="1" applyAlignment="1" applyProtection="1">
      <alignment horizontal="center" vertical="top" wrapText="1"/>
      <protection/>
    </xf>
    <xf numFmtId="4" fontId="23" fillId="0" borderId="11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vertical="top" wrapText="1"/>
    </xf>
    <xf numFmtId="172" fontId="27" fillId="0" borderId="11" xfId="68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74" applyFont="1" applyFill="1" applyBorder="1" applyAlignment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0" xfId="0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283"/>
  <sheetViews>
    <sheetView tabSelected="1" view="pageBreakPreview" zoomScaleNormal="80" zoomScaleSheetLayoutView="100" zoomScalePageLayoutView="0" workbookViewId="0" topLeftCell="C72">
      <selection activeCell="D3" sqref="D3"/>
    </sheetView>
  </sheetViews>
  <sheetFormatPr defaultColWidth="9.16015625" defaultRowHeight="12.75"/>
  <cols>
    <col min="1" max="1" width="13.83203125" style="1" customWidth="1"/>
    <col min="2" max="2" width="14.33203125" style="1" customWidth="1"/>
    <col min="3" max="3" width="12" style="1" customWidth="1"/>
    <col min="4" max="4" width="60.6601562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7.8320312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132" t="s">
        <v>43</v>
      </c>
      <c r="F1" s="132"/>
      <c r="G1" s="132"/>
      <c r="H1" s="132"/>
      <c r="I1" s="132"/>
      <c r="J1" s="132"/>
    </row>
    <row r="2" spans="1:10" s="5" customFormat="1" ht="15.75">
      <c r="A2" s="3"/>
      <c r="B2" s="3"/>
      <c r="C2" s="4"/>
      <c r="D2" s="3"/>
      <c r="E2" s="132" t="s">
        <v>0</v>
      </c>
      <c r="F2" s="132"/>
      <c r="G2" s="132"/>
      <c r="H2" s="132"/>
      <c r="I2" s="132"/>
      <c r="J2" s="132"/>
    </row>
    <row r="3" spans="1:10" s="5" customFormat="1" ht="15.75" customHeight="1">
      <c r="A3" s="3"/>
      <c r="B3" s="3"/>
      <c r="C3" s="4"/>
      <c r="D3" s="3"/>
      <c r="E3" s="132" t="s">
        <v>84</v>
      </c>
      <c r="F3" s="132"/>
      <c r="G3" s="132"/>
      <c r="H3" s="132"/>
      <c r="I3" s="132"/>
      <c r="J3" s="132"/>
    </row>
    <row r="4" spans="1:10" s="5" customFormat="1" ht="15.75">
      <c r="A4" s="3"/>
      <c r="B4" s="3"/>
      <c r="C4" s="4"/>
      <c r="D4" s="3"/>
      <c r="E4" s="22"/>
      <c r="F4" s="23"/>
      <c r="G4" s="23"/>
      <c r="H4" s="23"/>
      <c r="I4" s="23"/>
      <c r="J4" s="23" t="s">
        <v>42</v>
      </c>
    </row>
    <row r="5" spans="1:10" s="5" customFormat="1" ht="15.75">
      <c r="A5" s="3"/>
      <c r="B5" s="3"/>
      <c r="C5" s="4"/>
      <c r="D5" s="3"/>
      <c r="E5" s="136" t="s">
        <v>67</v>
      </c>
      <c r="F5" s="136"/>
      <c r="G5" s="136"/>
      <c r="H5" s="136"/>
      <c r="I5" s="136"/>
      <c r="J5" s="136"/>
    </row>
    <row r="6" spans="1:10" s="5" customFormat="1" ht="15.75">
      <c r="A6" s="3"/>
      <c r="B6" s="3"/>
      <c r="C6" s="4"/>
      <c r="D6" s="3"/>
      <c r="E6" s="136" t="s">
        <v>93</v>
      </c>
      <c r="F6" s="136"/>
      <c r="G6" s="136"/>
      <c r="H6" s="136"/>
      <c r="I6" s="136"/>
      <c r="J6" s="136"/>
    </row>
    <row r="7" spans="1:10" s="5" customFormat="1" ht="15.75">
      <c r="A7" s="3"/>
      <c r="B7" s="3"/>
      <c r="C7" s="4"/>
      <c r="D7" s="3"/>
      <c r="E7" s="136" t="s">
        <v>88</v>
      </c>
      <c r="F7" s="136"/>
      <c r="G7" s="136"/>
      <c r="H7" s="136"/>
      <c r="I7" s="136"/>
      <c r="J7" s="136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21" customHeight="1">
      <c r="A9" s="8"/>
      <c r="B9" s="137" t="s">
        <v>78</v>
      </c>
      <c r="C9" s="137"/>
      <c r="D9" s="137"/>
      <c r="E9" s="137"/>
      <c r="F9" s="137"/>
      <c r="G9" s="137"/>
      <c r="H9" s="137"/>
      <c r="I9" s="137"/>
      <c r="J9" s="137"/>
    </row>
    <row r="10" spans="1:10" s="10" customFormat="1" ht="15" customHeight="1">
      <c r="A10" s="133">
        <v>20317200000</v>
      </c>
      <c r="B10" s="133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134" t="s">
        <v>1</v>
      </c>
      <c r="B11" s="134"/>
      <c r="C11" s="9"/>
      <c r="D11" s="9"/>
      <c r="E11" s="9"/>
      <c r="F11" s="9"/>
      <c r="G11" s="9"/>
      <c r="H11" s="9"/>
      <c r="I11" s="9"/>
      <c r="J11" s="9"/>
    </row>
    <row r="12" spans="1:10" s="5" customFormat="1" ht="15.75">
      <c r="A12" s="11"/>
      <c r="B12" s="12"/>
      <c r="C12" s="12"/>
      <c r="D12" s="12"/>
      <c r="E12" s="13"/>
      <c r="F12" s="13"/>
      <c r="G12" s="13"/>
      <c r="H12" s="13"/>
      <c r="I12" s="11"/>
      <c r="J12" s="14" t="str">
        <f>'[1]дод. 1'!F4</f>
        <v>(грн)</v>
      </c>
    </row>
    <row r="13" spans="1:10" s="5" customFormat="1" ht="15.75" customHeight="1">
      <c r="A13" s="135" t="s">
        <v>2</v>
      </c>
      <c r="B13" s="135" t="s">
        <v>3</v>
      </c>
      <c r="C13" s="135" t="s">
        <v>4</v>
      </c>
      <c r="D13" s="138" t="s">
        <v>5</v>
      </c>
      <c r="E13" s="138" t="s">
        <v>6</v>
      </c>
      <c r="F13" s="140" t="s">
        <v>7</v>
      </c>
      <c r="G13" s="138" t="s">
        <v>8</v>
      </c>
      <c r="H13" s="138" t="s">
        <v>9</v>
      </c>
      <c r="I13" s="138" t="s">
        <v>10</v>
      </c>
      <c r="J13" s="138"/>
    </row>
    <row r="14" spans="1:10" s="10" customFormat="1" ht="129" customHeight="1">
      <c r="A14" s="135"/>
      <c r="B14" s="135"/>
      <c r="C14" s="135"/>
      <c r="D14" s="138"/>
      <c r="E14" s="138"/>
      <c r="F14" s="140"/>
      <c r="G14" s="138"/>
      <c r="H14" s="138"/>
      <c r="I14" s="15" t="s">
        <v>11</v>
      </c>
      <c r="J14" s="15" t="s">
        <v>12</v>
      </c>
    </row>
    <row r="15" spans="1:10" s="5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s="54" customFormat="1" ht="63">
      <c r="A16" s="53"/>
      <c r="B16" s="53"/>
      <c r="C16" s="53"/>
      <c r="D16" s="53"/>
      <c r="E16" s="67" t="s">
        <v>49</v>
      </c>
      <c r="F16" s="53" t="s">
        <v>61</v>
      </c>
      <c r="G16" s="73">
        <f>G17</f>
        <v>765290</v>
      </c>
      <c r="H16" s="74">
        <f>H17</f>
        <v>765290</v>
      </c>
      <c r="I16" s="74"/>
      <c r="J16" s="74"/>
    </row>
    <row r="17" spans="1:10" s="5" customFormat="1" ht="31.5">
      <c r="A17" s="64" t="s">
        <v>52</v>
      </c>
      <c r="B17" s="55"/>
      <c r="C17" s="55"/>
      <c r="D17" s="17" t="s">
        <v>50</v>
      </c>
      <c r="E17" s="15"/>
      <c r="F17" s="15"/>
      <c r="G17" s="73">
        <f>G18</f>
        <v>765290</v>
      </c>
      <c r="H17" s="74">
        <f>H18</f>
        <v>765290</v>
      </c>
      <c r="I17" s="74"/>
      <c r="J17" s="74"/>
    </row>
    <row r="18" spans="1:10" s="5" customFormat="1" ht="31.5">
      <c r="A18" s="64" t="s">
        <v>53</v>
      </c>
      <c r="B18" s="55"/>
      <c r="C18" s="55"/>
      <c r="D18" s="17" t="s">
        <v>51</v>
      </c>
      <c r="E18" s="15"/>
      <c r="F18" s="15"/>
      <c r="G18" s="73">
        <f>H18</f>
        <v>765290</v>
      </c>
      <c r="H18" s="74">
        <f>H19+H21</f>
        <v>765290</v>
      </c>
      <c r="I18" s="74"/>
      <c r="J18" s="74"/>
    </row>
    <row r="19" spans="1:10" s="27" customFormat="1" ht="15.75">
      <c r="A19" s="82"/>
      <c r="B19" s="83" t="s">
        <v>83</v>
      </c>
      <c r="C19" s="84"/>
      <c r="D19" s="85" t="s">
        <v>82</v>
      </c>
      <c r="E19" s="37"/>
      <c r="F19" s="37"/>
      <c r="G19" s="75">
        <f>H19</f>
        <v>753290</v>
      </c>
      <c r="H19" s="78">
        <f>H20</f>
        <v>753290</v>
      </c>
      <c r="I19" s="78"/>
      <c r="J19" s="78"/>
    </row>
    <row r="20" spans="1:10" s="5" customFormat="1" ht="78.75">
      <c r="A20" s="56" t="s">
        <v>54</v>
      </c>
      <c r="B20" s="56" t="s">
        <v>55</v>
      </c>
      <c r="C20" s="56" t="s">
        <v>56</v>
      </c>
      <c r="D20" s="57" t="s">
        <v>57</v>
      </c>
      <c r="E20" s="80"/>
      <c r="F20" s="15"/>
      <c r="G20" s="75">
        <f>H20+I20</f>
        <v>753290</v>
      </c>
      <c r="H20" s="74">
        <v>753290</v>
      </c>
      <c r="I20" s="74"/>
      <c r="J20" s="74"/>
    </row>
    <row r="21" spans="1:10" s="27" customFormat="1" ht="32.25" customHeight="1">
      <c r="A21" s="86"/>
      <c r="B21" s="87">
        <v>7600</v>
      </c>
      <c r="C21" s="86"/>
      <c r="D21" s="88" t="s">
        <v>79</v>
      </c>
      <c r="E21" s="89"/>
      <c r="F21" s="90"/>
      <c r="G21" s="75">
        <f>H21</f>
        <v>12000</v>
      </c>
      <c r="H21" s="76">
        <f>H22</f>
        <v>12000</v>
      </c>
      <c r="I21" s="78"/>
      <c r="J21" s="78"/>
    </row>
    <row r="22" spans="1:10" s="27" customFormat="1" ht="33" customHeight="1">
      <c r="A22" s="86" t="s">
        <v>80</v>
      </c>
      <c r="B22" s="91">
        <v>7680</v>
      </c>
      <c r="C22" s="86" t="s">
        <v>46</v>
      </c>
      <c r="D22" s="92" t="s">
        <v>81</v>
      </c>
      <c r="E22" s="93"/>
      <c r="F22" s="90"/>
      <c r="G22" s="75">
        <f>H22</f>
        <v>12000</v>
      </c>
      <c r="H22" s="76">
        <v>12000</v>
      </c>
      <c r="I22" s="78"/>
      <c r="J22" s="78"/>
    </row>
    <row r="23" spans="1:10" s="5" customFormat="1" ht="63">
      <c r="A23" s="56"/>
      <c r="B23" s="56"/>
      <c r="C23" s="56"/>
      <c r="D23" s="57"/>
      <c r="E23" s="81" t="s">
        <v>60</v>
      </c>
      <c r="F23" s="32" t="s">
        <v>62</v>
      </c>
      <c r="G23" s="75">
        <f>G26</f>
        <v>99800</v>
      </c>
      <c r="H23" s="76">
        <f>H26</f>
        <v>99800</v>
      </c>
      <c r="I23" s="74"/>
      <c r="J23" s="74"/>
    </row>
    <row r="24" spans="1:10" s="5" customFormat="1" ht="31.5">
      <c r="A24" s="64" t="s">
        <v>52</v>
      </c>
      <c r="B24" s="55"/>
      <c r="C24" s="55"/>
      <c r="D24" s="17" t="s">
        <v>50</v>
      </c>
      <c r="E24" s="15"/>
      <c r="F24" s="15"/>
      <c r="G24" s="73">
        <f aca="true" t="shared" si="0" ref="G24:H26">G25</f>
        <v>99800</v>
      </c>
      <c r="H24" s="74">
        <f t="shared" si="0"/>
        <v>99800</v>
      </c>
      <c r="I24" s="74"/>
      <c r="J24" s="74"/>
    </row>
    <row r="25" spans="1:10" s="5" customFormat="1" ht="31.5">
      <c r="A25" s="64" t="s">
        <v>53</v>
      </c>
      <c r="B25" s="55"/>
      <c r="C25" s="55"/>
      <c r="D25" s="17" t="s">
        <v>51</v>
      </c>
      <c r="E25" s="15"/>
      <c r="F25" s="15"/>
      <c r="G25" s="73">
        <f t="shared" si="0"/>
        <v>99800</v>
      </c>
      <c r="H25" s="74">
        <f t="shared" si="0"/>
        <v>99800</v>
      </c>
      <c r="I25" s="74"/>
      <c r="J25" s="74"/>
    </row>
    <row r="26" spans="1:10" s="27" customFormat="1" ht="15.75">
      <c r="A26" s="24"/>
      <c r="B26" s="31">
        <v>7000</v>
      </c>
      <c r="C26" s="38"/>
      <c r="D26" s="39" t="s">
        <v>23</v>
      </c>
      <c r="E26" s="24"/>
      <c r="F26" s="37"/>
      <c r="G26" s="77">
        <f t="shared" si="0"/>
        <v>99800</v>
      </c>
      <c r="H26" s="78">
        <f t="shared" si="0"/>
        <v>99800</v>
      </c>
      <c r="I26" s="78"/>
      <c r="J26" s="78"/>
    </row>
    <row r="27" spans="1:10" s="27" customFormat="1" ht="15.75">
      <c r="A27" s="30"/>
      <c r="B27" s="31">
        <v>7300</v>
      </c>
      <c r="C27" s="30"/>
      <c r="D27" s="39" t="s">
        <v>47</v>
      </c>
      <c r="E27" s="24"/>
      <c r="F27" s="37"/>
      <c r="G27" s="77">
        <f>H27+I27</f>
        <v>99800</v>
      </c>
      <c r="H27" s="78">
        <v>99800</v>
      </c>
      <c r="I27" s="78"/>
      <c r="J27" s="78"/>
    </row>
    <row r="28" spans="1:10" s="27" customFormat="1" ht="35.25" customHeight="1">
      <c r="A28" s="30" t="s">
        <v>70</v>
      </c>
      <c r="B28" s="24">
        <v>7370</v>
      </c>
      <c r="C28" s="30" t="s">
        <v>46</v>
      </c>
      <c r="D28" s="41" t="s">
        <v>48</v>
      </c>
      <c r="E28" s="24"/>
      <c r="F28" s="37"/>
      <c r="G28" s="75">
        <f>H28+I28</f>
        <v>99800</v>
      </c>
      <c r="H28" s="76">
        <v>99800</v>
      </c>
      <c r="I28" s="76"/>
      <c r="J28" s="76"/>
    </row>
    <row r="29" spans="1:10" s="110" customFormat="1" ht="63">
      <c r="A29" s="126"/>
      <c r="B29" s="127"/>
      <c r="C29" s="111"/>
      <c r="D29" s="128"/>
      <c r="E29" s="125" t="s">
        <v>59</v>
      </c>
      <c r="F29" s="130" t="s">
        <v>63</v>
      </c>
      <c r="G29" s="108">
        <f aca="true" t="shared" si="1" ref="G29:H32">G30</f>
        <v>289700</v>
      </c>
      <c r="H29" s="115">
        <f t="shared" si="1"/>
        <v>289700</v>
      </c>
      <c r="I29" s="115"/>
      <c r="J29" s="115"/>
    </row>
    <row r="30" spans="1:10" s="27" customFormat="1" ht="31.5">
      <c r="A30" s="33" t="s">
        <v>13</v>
      </c>
      <c r="B30" s="34"/>
      <c r="C30" s="35"/>
      <c r="D30" s="36" t="s">
        <v>14</v>
      </c>
      <c r="E30" s="24"/>
      <c r="F30" s="37"/>
      <c r="G30" s="77">
        <f t="shared" si="1"/>
        <v>289700</v>
      </c>
      <c r="H30" s="78">
        <f t="shared" si="1"/>
        <v>289700</v>
      </c>
      <c r="I30" s="78"/>
      <c r="J30" s="78"/>
    </row>
    <row r="31" spans="1:10" s="27" customFormat="1" ht="31.5">
      <c r="A31" s="34" t="s">
        <v>15</v>
      </c>
      <c r="B31" s="34"/>
      <c r="C31" s="35"/>
      <c r="D31" s="36" t="s">
        <v>16</v>
      </c>
      <c r="E31" s="24"/>
      <c r="F31" s="37"/>
      <c r="G31" s="77">
        <f>G32</f>
        <v>289700</v>
      </c>
      <c r="H31" s="78">
        <f>H32</f>
        <v>289700</v>
      </c>
      <c r="I31" s="78"/>
      <c r="J31" s="78"/>
    </row>
    <row r="32" spans="1:10" s="27" customFormat="1" ht="15.75">
      <c r="A32" s="24"/>
      <c r="B32" s="31">
        <v>7000</v>
      </c>
      <c r="C32" s="38"/>
      <c r="D32" s="39" t="s">
        <v>23</v>
      </c>
      <c r="E32" s="24"/>
      <c r="F32" s="37"/>
      <c r="G32" s="77">
        <f t="shared" si="1"/>
        <v>289700</v>
      </c>
      <c r="H32" s="78">
        <f t="shared" si="1"/>
        <v>289700</v>
      </c>
      <c r="I32" s="78"/>
      <c r="J32" s="78"/>
    </row>
    <row r="33" spans="2:10" s="27" customFormat="1" ht="15.75">
      <c r="B33" s="31">
        <v>7300</v>
      </c>
      <c r="C33" s="65"/>
      <c r="D33" s="39" t="s">
        <v>47</v>
      </c>
      <c r="E33" s="24"/>
      <c r="F33" s="37"/>
      <c r="G33" s="77">
        <f>H33+I33</f>
        <v>289700</v>
      </c>
      <c r="H33" s="78">
        <f>H34</f>
        <v>289700</v>
      </c>
      <c r="I33" s="78"/>
      <c r="J33" s="78"/>
    </row>
    <row r="34" spans="1:10" s="27" customFormat="1" ht="35.25" customHeight="1">
      <c r="A34" s="30" t="s">
        <v>69</v>
      </c>
      <c r="B34" s="24">
        <v>7370</v>
      </c>
      <c r="C34" s="30" t="s">
        <v>46</v>
      </c>
      <c r="D34" s="41" t="s">
        <v>48</v>
      </c>
      <c r="E34" s="24"/>
      <c r="F34" s="37"/>
      <c r="G34" s="75">
        <f>H34+I34</f>
        <v>289700</v>
      </c>
      <c r="H34" s="76">
        <v>289700</v>
      </c>
      <c r="I34" s="76"/>
      <c r="J34" s="76"/>
    </row>
    <row r="35" spans="1:10" s="110" customFormat="1" ht="63">
      <c r="A35" s="126"/>
      <c r="B35" s="127"/>
      <c r="C35" s="111"/>
      <c r="D35" s="128"/>
      <c r="E35" s="129" t="s">
        <v>44</v>
      </c>
      <c r="F35" s="130" t="s">
        <v>64</v>
      </c>
      <c r="G35" s="108">
        <f>H35+I35</f>
        <v>4937441</v>
      </c>
      <c r="H35" s="115">
        <f aca="true" t="shared" si="2" ref="G35:H38">H36</f>
        <v>478000</v>
      </c>
      <c r="I35" s="109">
        <f aca="true" t="shared" si="3" ref="I35:J38">I36</f>
        <v>4459441</v>
      </c>
      <c r="J35" s="109">
        <f t="shared" si="3"/>
        <v>4394441</v>
      </c>
    </row>
    <row r="36" spans="1:10" s="27" customFormat="1" ht="31.5">
      <c r="A36" s="33" t="s">
        <v>13</v>
      </c>
      <c r="B36" s="34"/>
      <c r="C36" s="35"/>
      <c r="D36" s="36" t="s">
        <v>14</v>
      </c>
      <c r="E36" s="42"/>
      <c r="F36" s="32"/>
      <c r="G36" s="77">
        <f t="shared" si="2"/>
        <v>4937441</v>
      </c>
      <c r="H36" s="78">
        <f t="shared" si="2"/>
        <v>478000</v>
      </c>
      <c r="I36" s="78">
        <f t="shared" si="3"/>
        <v>4459441</v>
      </c>
      <c r="J36" s="78">
        <f t="shared" si="3"/>
        <v>4394441</v>
      </c>
    </row>
    <row r="37" spans="1:10" s="27" customFormat="1" ht="31.5">
      <c r="A37" s="34" t="s">
        <v>15</v>
      </c>
      <c r="B37" s="34"/>
      <c r="C37" s="35"/>
      <c r="D37" s="36" t="s">
        <v>16</v>
      </c>
      <c r="E37" s="42"/>
      <c r="F37" s="32"/>
      <c r="G37" s="77">
        <f>G38+G40+G43</f>
        <v>4937441</v>
      </c>
      <c r="H37" s="78">
        <f t="shared" si="2"/>
        <v>478000</v>
      </c>
      <c r="I37" s="78">
        <f>I38+I40+I43</f>
        <v>4459441</v>
      </c>
      <c r="J37" s="78">
        <f>J38+J40</f>
        <v>4394441</v>
      </c>
    </row>
    <row r="38" spans="1:10" s="27" customFormat="1" ht="15.75">
      <c r="A38" s="28"/>
      <c r="B38" s="34" t="s">
        <v>18</v>
      </c>
      <c r="C38" s="29"/>
      <c r="D38" s="43" t="s">
        <v>19</v>
      </c>
      <c r="E38" s="42"/>
      <c r="F38" s="32"/>
      <c r="G38" s="77">
        <f>G39</f>
        <v>1224100</v>
      </c>
      <c r="H38" s="78">
        <f t="shared" si="2"/>
        <v>478000</v>
      </c>
      <c r="I38" s="78">
        <f t="shared" si="3"/>
        <v>746100</v>
      </c>
      <c r="J38" s="78">
        <v>746100</v>
      </c>
    </row>
    <row r="39" spans="1:10" s="102" customFormat="1" ht="36" customHeight="1">
      <c r="A39" s="96" t="s">
        <v>20</v>
      </c>
      <c r="B39" s="96" t="s">
        <v>21</v>
      </c>
      <c r="C39" s="97" t="s">
        <v>22</v>
      </c>
      <c r="D39" s="98" t="s">
        <v>72</v>
      </c>
      <c r="E39" s="96"/>
      <c r="F39" s="99"/>
      <c r="G39" s="100">
        <f>H39+I39</f>
        <v>1224100</v>
      </c>
      <c r="H39" s="101">
        <v>478000</v>
      </c>
      <c r="I39" s="101">
        <v>746100</v>
      </c>
      <c r="J39" s="101">
        <v>746100</v>
      </c>
    </row>
    <row r="40" spans="1:10" s="27" customFormat="1" ht="18" customHeight="1">
      <c r="A40" s="24"/>
      <c r="B40" s="31">
        <v>7000</v>
      </c>
      <c r="C40" s="38"/>
      <c r="D40" s="39" t="s">
        <v>23</v>
      </c>
      <c r="E40" s="24"/>
      <c r="F40" s="37"/>
      <c r="G40" s="77">
        <f>G41</f>
        <v>3648341</v>
      </c>
      <c r="H40" s="78"/>
      <c r="I40" s="78">
        <f>I42</f>
        <v>3648341</v>
      </c>
      <c r="J40" s="78">
        <f>J42</f>
        <v>3648341</v>
      </c>
    </row>
    <row r="41" spans="1:10" s="27" customFormat="1" ht="18" customHeight="1">
      <c r="A41" s="24"/>
      <c r="B41" s="31">
        <v>7300</v>
      </c>
      <c r="C41" s="30"/>
      <c r="D41" s="39" t="s">
        <v>47</v>
      </c>
      <c r="E41" s="24"/>
      <c r="F41" s="37"/>
      <c r="G41" s="77">
        <f>G42</f>
        <v>3648341</v>
      </c>
      <c r="H41" s="78"/>
      <c r="I41" s="78">
        <f>I42</f>
        <v>3648341</v>
      </c>
      <c r="J41" s="78">
        <f>J42</f>
        <v>3648341</v>
      </c>
    </row>
    <row r="42" spans="1:10" s="27" customFormat="1" ht="33" customHeight="1">
      <c r="A42" s="24" t="s">
        <v>24</v>
      </c>
      <c r="B42" s="24" t="s">
        <v>25</v>
      </c>
      <c r="C42" s="40" t="s">
        <v>17</v>
      </c>
      <c r="D42" s="41" t="s">
        <v>26</v>
      </c>
      <c r="E42" s="24"/>
      <c r="F42" s="37"/>
      <c r="G42" s="77">
        <f>H42+I42</f>
        <v>3648341</v>
      </c>
      <c r="H42" s="78"/>
      <c r="I42" s="78">
        <v>3648341</v>
      </c>
      <c r="J42" s="78">
        <f aca="true" t="shared" si="4" ref="J42:J50">I42</f>
        <v>3648341</v>
      </c>
    </row>
    <row r="43" spans="1:10" s="110" customFormat="1" ht="23.25" customHeight="1">
      <c r="A43" s="116"/>
      <c r="B43" s="117">
        <v>8000</v>
      </c>
      <c r="C43" s="118"/>
      <c r="D43" s="119" t="s">
        <v>92</v>
      </c>
      <c r="E43" s="112"/>
      <c r="F43" s="114"/>
      <c r="G43" s="120">
        <f>I43</f>
        <v>65000</v>
      </c>
      <c r="H43" s="109"/>
      <c r="I43" s="109">
        <f>I44</f>
        <v>65000</v>
      </c>
      <c r="J43" s="109"/>
    </row>
    <row r="44" spans="1:10" s="110" customFormat="1" ht="33" customHeight="1">
      <c r="A44" s="121" t="s">
        <v>89</v>
      </c>
      <c r="B44" s="122">
        <v>8330</v>
      </c>
      <c r="C44" s="121" t="s">
        <v>90</v>
      </c>
      <c r="D44" s="123" t="s">
        <v>91</v>
      </c>
      <c r="E44" s="112"/>
      <c r="F44" s="114"/>
      <c r="G44" s="120">
        <f>I44</f>
        <v>65000</v>
      </c>
      <c r="H44" s="109"/>
      <c r="I44" s="109">
        <v>65000</v>
      </c>
      <c r="J44" s="109"/>
    </row>
    <row r="45" spans="1:10" s="110" customFormat="1" ht="61.5" customHeight="1">
      <c r="A45" s="112"/>
      <c r="B45" s="112"/>
      <c r="C45" s="124"/>
      <c r="D45" s="123"/>
      <c r="E45" s="125" t="s">
        <v>58</v>
      </c>
      <c r="F45" s="107" t="s">
        <v>65</v>
      </c>
      <c r="G45" s="120">
        <f aca="true" t="shared" si="5" ref="G45:H48">G46</f>
        <v>3299409</v>
      </c>
      <c r="H45" s="109">
        <f t="shared" si="5"/>
        <v>2825509</v>
      </c>
      <c r="I45" s="109">
        <f>I46</f>
        <v>473900</v>
      </c>
      <c r="J45" s="109">
        <f t="shared" si="4"/>
        <v>473900</v>
      </c>
    </row>
    <row r="46" spans="1:10" s="27" customFormat="1" ht="33" customHeight="1">
      <c r="A46" s="33" t="s">
        <v>13</v>
      </c>
      <c r="B46" s="34"/>
      <c r="C46" s="35"/>
      <c r="D46" s="36" t="s">
        <v>14</v>
      </c>
      <c r="E46" s="24"/>
      <c r="F46" s="37"/>
      <c r="G46" s="75">
        <f t="shared" si="5"/>
        <v>3299409</v>
      </c>
      <c r="H46" s="76">
        <f t="shared" si="5"/>
        <v>2825509</v>
      </c>
      <c r="I46" s="76">
        <f>I47</f>
        <v>473900</v>
      </c>
      <c r="J46" s="76">
        <f t="shared" si="4"/>
        <v>473900</v>
      </c>
    </row>
    <row r="47" spans="1:10" s="27" customFormat="1" ht="33" customHeight="1">
      <c r="A47" s="34" t="s">
        <v>15</v>
      </c>
      <c r="B47" s="34"/>
      <c r="C47" s="35"/>
      <c r="D47" s="36" t="s">
        <v>16</v>
      </c>
      <c r="E47" s="24"/>
      <c r="F47" s="37"/>
      <c r="G47" s="75">
        <f>G48+G52</f>
        <v>3299409</v>
      </c>
      <c r="H47" s="76">
        <f>H48+H52</f>
        <v>2825509</v>
      </c>
      <c r="I47" s="76">
        <f>I52+I48</f>
        <v>473900</v>
      </c>
      <c r="J47" s="76">
        <f t="shared" si="4"/>
        <v>473900</v>
      </c>
    </row>
    <row r="48" spans="1:10" s="27" customFormat="1" ht="20.25" customHeight="1">
      <c r="A48" s="24"/>
      <c r="B48" s="31">
        <v>7000</v>
      </c>
      <c r="C48" s="38"/>
      <c r="D48" s="39" t="s">
        <v>23</v>
      </c>
      <c r="E48" s="24"/>
      <c r="F48" s="37"/>
      <c r="G48" s="75">
        <f t="shared" si="5"/>
        <v>1319409</v>
      </c>
      <c r="H48" s="76">
        <f t="shared" si="5"/>
        <v>1179409</v>
      </c>
      <c r="I48" s="76">
        <f>I49</f>
        <v>140000</v>
      </c>
      <c r="J48" s="76">
        <f t="shared" si="4"/>
        <v>140000</v>
      </c>
    </row>
    <row r="49" spans="2:10" s="27" customFormat="1" ht="21" customHeight="1">
      <c r="B49" s="31">
        <v>7300</v>
      </c>
      <c r="C49" s="30"/>
      <c r="D49" s="39" t="s">
        <v>47</v>
      </c>
      <c r="E49" s="24"/>
      <c r="F49" s="37"/>
      <c r="G49" s="75">
        <f>G50+G51</f>
        <v>1319409</v>
      </c>
      <c r="H49" s="76">
        <f>H51</f>
        <v>1179409</v>
      </c>
      <c r="I49" s="76">
        <f>I50</f>
        <v>140000</v>
      </c>
      <c r="J49" s="76">
        <f t="shared" si="4"/>
        <v>140000</v>
      </c>
    </row>
    <row r="50" spans="1:10" s="27" customFormat="1" ht="33" customHeight="1">
      <c r="A50" s="24" t="s">
        <v>24</v>
      </c>
      <c r="B50" s="24">
        <v>7310</v>
      </c>
      <c r="C50" s="30" t="s">
        <v>17</v>
      </c>
      <c r="D50" s="68" t="s">
        <v>73</v>
      </c>
      <c r="E50" s="24"/>
      <c r="F50" s="37"/>
      <c r="G50" s="75">
        <f>H50+I50</f>
        <v>140000</v>
      </c>
      <c r="H50" s="76"/>
      <c r="I50" s="76">
        <v>140000</v>
      </c>
      <c r="J50" s="76">
        <f t="shared" si="4"/>
        <v>140000</v>
      </c>
    </row>
    <row r="51" spans="1:10" s="27" customFormat="1" ht="33" customHeight="1">
      <c r="A51" s="30" t="s">
        <v>69</v>
      </c>
      <c r="B51" s="24">
        <v>7370</v>
      </c>
      <c r="C51" s="30" t="s">
        <v>46</v>
      </c>
      <c r="D51" s="41" t="s">
        <v>48</v>
      </c>
      <c r="E51" s="24"/>
      <c r="F51" s="37"/>
      <c r="G51" s="75">
        <f>H51+I51</f>
        <v>1179409</v>
      </c>
      <c r="H51" s="76">
        <v>1179409</v>
      </c>
      <c r="I51" s="76"/>
      <c r="J51" s="76"/>
    </row>
    <row r="52" spans="1:10" s="27" customFormat="1" ht="15.75">
      <c r="A52" s="28"/>
      <c r="B52" s="34" t="s">
        <v>18</v>
      </c>
      <c r="C52" s="29"/>
      <c r="D52" s="43" t="s">
        <v>19</v>
      </c>
      <c r="E52" s="42"/>
      <c r="F52" s="32"/>
      <c r="G52" s="77">
        <f>G53+G54</f>
        <v>1980000</v>
      </c>
      <c r="H52" s="78">
        <f>H53+H54</f>
        <v>1646100</v>
      </c>
      <c r="I52" s="78">
        <f>I53</f>
        <v>333900</v>
      </c>
      <c r="J52" s="78">
        <f>I52</f>
        <v>333900</v>
      </c>
    </row>
    <row r="53" spans="1:10" s="110" customFormat="1" ht="41.25" customHeight="1">
      <c r="A53" s="111" t="s">
        <v>71</v>
      </c>
      <c r="B53" s="112">
        <v>6012</v>
      </c>
      <c r="C53" s="111" t="s">
        <v>22</v>
      </c>
      <c r="D53" s="113" t="s">
        <v>68</v>
      </c>
      <c r="E53" s="112"/>
      <c r="F53" s="114"/>
      <c r="G53" s="108">
        <f>H53+I53</f>
        <v>1880000</v>
      </c>
      <c r="H53" s="115">
        <v>1546100</v>
      </c>
      <c r="I53" s="115">
        <v>333900</v>
      </c>
      <c r="J53" s="115">
        <f>I53</f>
        <v>333900</v>
      </c>
    </row>
    <row r="54" spans="1:10" s="27" customFormat="1" ht="53.25" customHeight="1">
      <c r="A54" s="30" t="s">
        <v>76</v>
      </c>
      <c r="B54" s="24">
        <v>6020</v>
      </c>
      <c r="C54" s="70" t="s">
        <v>22</v>
      </c>
      <c r="D54" s="72" t="s">
        <v>77</v>
      </c>
      <c r="E54" s="69"/>
      <c r="F54" s="37"/>
      <c r="G54" s="75">
        <f>H54</f>
        <v>100000</v>
      </c>
      <c r="H54" s="76">
        <v>100000</v>
      </c>
      <c r="I54" s="76"/>
      <c r="J54" s="76"/>
    </row>
    <row r="55" spans="1:10" s="27" customFormat="1" ht="63">
      <c r="A55" s="24"/>
      <c r="B55" s="24"/>
      <c r="C55" s="25"/>
      <c r="D55" s="71"/>
      <c r="E55" s="31" t="s">
        <v>58</v>
      </c>
      <c r="F55" s="45" t="s">
        <v>65</v>
      </c>
      <c r="G55" s="75">
        <f aca="true" t="shared" si="6" ref="G55:H57">G56</f>
        <v>6739208</v>
      </c>
      <c r="H55" s="76">
        <f t="shared" si="6"/>
        <v>4018457</v>
      </c>
      <c r="I55" s="76">
        <f aca="true" t="shared" si="7" ref="I55:J58">I56</f>
        <v>2720751</v>
      </c>
      <c r="J55" s="76">
        <f t="shared" si="7"/>
        <v>2670951</v>
      </c>
    </row>
    <row r="56" spans="1:10" s="27" customFormat="1" ht="31.5">
      <c r="A56" s="33" t="s">
        <v>33</v>
      </c>
      <c r="B56" s="33"/>
      <c r="C56" s="35"/>
      <c r="D56" s="46" t="s">
        <v>34</v>
      </c>
      <c r="E56" s="24"/>
      <c r="F56" s="26"/>
      <c r="G56" s="77">
        <f t="shared" si="6"/>
        <v>6739208</v>
      </c>
      <c r="H56" s="78">
        <f t="shared" si="6"/>
        <v>4018457</v>
      </c>
      <c r="I56" s="78">
        <f t="shared" si="7"/>
        <v>2720751</v>
      </c>
      <c r="J56" s="78">
        <f t="shared" si="7"/>
        <v>2670951</v>
      </c>
    </row>
    <row r="57" spans="1:10" s="27" customFormat="1" ht="31.5">
      <c r="A57" s="33" t="s">
        <v>35</v>
      </c>
      <c r="B57" s="33"/>
      <c r="C57" s="35"/>
      <c r="D57" s="46" t="s">
        <v>36</v>
      </c>
      <c r="E57" s="24"/>
      <c r="F57" s="26"/>
      <c r="G57" s="77">
        <f t="shared" si="6"/>
        <v>6739208</v>
      </c>
      <c r="H57" s="78">
        <f t="shared" si="6"/>
        <v>4018457</v>
      </c>
      <c r="I57" s="78">
        <f t="shared" si="7"/>
        <v>2720751</v>
      </c>
      <c r="J57" s="78">
        <f t="shared" si="7"/>
        <v>2670951</v>
      </c>
    </row>
    <row r="58" spans="1:10" s="27" customFormat="1" ht="15.75">
      <c r="A58" s="24"/>
      <c r="B58" s="47" t="s">
        <v>27</v>
      </c>
      <c r="C58" s="47"/>
      <c r="D58" s="46" t="s">
        <v>28</v>
      </c>
      <c r="E58" s="24"/>
      <c r="F58" s="26"/>
      <c r="G58" s="77">
        <f>G59+G61</f>
        <v>6739208</v>
      </c>
      <c r="H58" s="78">
        <f>H61+H59</f>
        <v>4018457</v>
      </c>
      <c r="I58" s="78">
        <f t="shared" si="7"/>
        <v>2720751</v>
      </c>
      <c r="J58" s="78">
        <f t="shared" si="7"/>
        <v>2670951</v>
      </c>
    </row>
    <row r="59" spans="1:10" s="27" customFormat="1" ht="15.75">
      <c r="A59" s="24" t="s">
        <v>29</v>
      </c>
      <c r="B59" s="24" t="s">
        <v>30</v>
      </c>
      <c r="C59" s="25" t="s">
        <v>31</v>
      </c>
      <c r="D59" s="44" t="s">
        <v>32</v>
      </c>
      <c r="E59" s="24"/>
      <c r="F59" s="26"/>
      <c r="G59" s="77">
        <f>H59+I59</f>
        <v>3733617</v>
      </c>
      <c r="H59" s="78">
        <v>1012866</v>
      </c>
      <c r="I59" s="78">
        <v>2720751</v>
      </c>
      <c r="J59" s="78">
        <v>2670951</v>
      </c>
    </row>
    <row r="60" spans="1:10" s="27" customFormat="1" ht="81" customHeight="1" hidden="1">
      <c r="A60" s="24">
        <v>3719540</v>
      </c>
      <c r="B60" s="24">
        <v>9540</v>
      </c>
      <c r="C60" s="30" t="s">
        <v>31</v>
      </c>
      <c r="D60" s="48" t="s">
        <v>38</v>
      </c>
      <c r="E60" s="24"/>
      <c r="F60" s="26"/>
      <c r="G60" s="77">
        <f>H60+I60</f>
        <v>0</v>
      </c>
      <c r="H60" s="78"/>
      <c r="I60" s="78"/>
      <c r="J60" s="78"/>
    </row>
    <row r="61" spans="1:10" s="27" customFormat="1" ht="51.75" customHeight="1">
      <c r="A61" s="49">
        <v>3719800</v>
      </c>
      <c r="B61" s="49">
        <v>9800</v>
      </c>
      <c r="C61" s="50" t="s">
        <v>31</v>
      </c>
      <c r="D61" s="44" t="s">
        <v>37</v>
      </c>
      <c r="E61" s="62"/>
      <c r="F61" s="63"/>
      <c r="G61" s="77">
        <f>H61+I61</f>
        <v>3005591</v>
      </c>
      <c r="H61" s="76">
        <v>3005591</v>
      </c>
      <c r="I61" s="76"/>
      <c r="J61" s="76"/>
    </row>
    <row r="62" spans="1:10" s="58" customFormat="1" ht="94.5">
      <c r="A62" s="49"/>
      <c r="B62" s="49"/>
      <c r="C62" s="50"/>
      <c r="D62" s="59"/>
      <c r="E62" s="60" t="s">
        <v>45</v>
      </c>
      <c r="F62" s="66" t="s">
        <v>66</v>
      </c>
      <c r="G62" s="79">
        <f>G63</f>
        <v>6459409</v>
      </c>
      <c r="H62" s="76">
        <f aca="true" t="shared" si="8" ref="G62:H65">H63</f>
        <v>498473</v>
      </c>
      <c r="I62" s="76">
        <f aca="true" t="shared" si="9" ref="I62:J65">I63</f>
        <v>5960936</v>
      </c>
      <c r="J62" s="76">
        <f t="shared" si="9"/>
        <v>5960936</v>
      </c>
    </row>
    <row r="63" spans="1:10" s="58" customFormat="1" ht="31.5">
      <c r="A63" s="33" t="s">
        <v>33</v>
      </c>
      <c r="B63" s="33"/>
      <c r="C63" s="35"/>
      <c r="D63" s="51" t="s">
        <v>34</v>
      </c>
      <c r="E63" s="49"/>
      <c r="F63" s="61"/>
      <c r="G63" s="77">
        <f>G64</f>
        <v>6459409</v>
      </c>
      <c r="H63" s="78">
        <f>H64</f>
        <v>498473</v>
      </c>
      <c r="I63" s="78">
        <f t="shared" si="9"/>
        <v>5960936</v>
      </c>
      <c r="J63" s="78">
        <f t="shared" si="9"/>
        <v>5960936</v>
      </c>
    </row>
    <row r="64" spans="1:10" s="58" customFormat="1" ht="31.5">
      <c r="A64" s="33" t="s">
        <v>35</v>
      </c>
      <c r="B64" s="33"/>
      <c r="C64" s="35"/>
      <c r="D64" s="51" t="s">
        <v>36</v>
      </c>
      <c r="E64" s="24"/>
      <c r="F64" s="52"/>
      <c r="G64" s="77">
        <f t="shared" si="8"/>
        <v>6459409</v>
      </c>
      <c r="H64" s="78">
        <f t="shared" si="8"/>
        <v>498473</v>
      </c>
      <c r="I64" s="78">
        <f t="shared" si="9"/>
        <v>5960936</v>
      </c>
      <c r="J64" s="78">
        <f t="shared" si="9"/>
        <v>5960936</v>
      </c>
    </row>
    <row r="65" spans="1:10" s="58" customFormat="1" ht="15.75">
      <c r="A65" s="24"/>
      <c r="B65" s="47" t="s">
        <v>27</v>
      </c>
      <c r="C65" s="47"/>
      <c r="D65" s="51" t="s">
        <v>28</v>
      </c>
      <c r="E65" s="24"/>
      <c r="F65" s="52"/>
      <c r="G65" s="77">
        <f t="shared" si="8"/>
        <v>6459409</v>
      </c>
      <c r="H65" s="78">
        <f t="shared" si="8"/>
        <v>498473</v>
      </c>
      <c r="I65" s="78">
        <f t="shared" si="9"/>
        <v>5960936</v>
      </c>
      <c r="J65" s="78">
        <f t="shared" si="9"/>
        <v>5960936</v>
      </c>
    </row>
    <row r="66" spans="1:10" s="58" customFormat="1" ht="15.75">
      <c r="A66" s="24" t="s">
        <v>29</v>
      </c>
      <c r="B66" s="24" t="s">
        <v>30</v>
      </c>
      <c r="C66" s="30" t="s">
        <v>31</v>
      </c>
      <c r="D66" s="44" t="s">
        <v>32</v>
      </c>
      <c r="E66" s="24"/>
      <c r="F66" s="52"/>
      <c r="G66" s="77">
        <f>H66+I66</f>
        <v>6459409</v>
      </c>
      <c r="H66" s="78">
        <v>498473</v>
      </c>
      <c r="I66" s="78">
        <v>5960936</v>
      </c>
      <c r="J66" s="78">
        <v>5960936</v>
      </c>
    </row>
    <row r="67" spans="1:10" s="27" customFormat="1" ht="70.5" customHeight="1">
      <c r="A67" s="24"/>
      <c r="B67" s="24"/>
      <c r="C67" s="25"/>
      <c r="D67" s="44"/>
      <c r="E67" s="31" t="s">
        <v>74</v>
      </c>
      <c r="F67" s="45" t="s">
        <v>75</v>
      </c>
      <c r="G67" s="75">
        <f aca="true" t="shared" si="10" ref="G67:H69">G68</f>
        <v>10000</v>
      </c>
      <c r="H67" s="76">
        <f t="shared" si="10"/>
        <v>10000</v>
      </c>
      <c r="I67" s="76"/>
      <c r="J67" s="76"/>
    </row>
    <row r="68" spans="1:10" s="27" customFormat="1" ht="31.5">
      <c r="A68" s="33" t="s">
        <v>33</v>
      </c>
      <c r="B68" s="33"/>
      <c r="C68" s="35"/>
      <c r="D68" s="46" t="s">
        <v>34</v>
      </c>
      <c r="E68" s="24"/>
      <c r="F68" s="26"/>
      <c r="G68" s="77">
        <f t="shared" si="10"/>
        <v>10000</v>
      </c>
      <c r="H68" s="78">
        <f t="shared" si="10"/>
        <v>10000</v>
      </c>
      <c r="I68" s="78"/>
      <c r="J68" s="78"/>
    </row>
    <row r="69" spans="1:10" s="27" customFormat="1" ht="31.5">
      <c r="A69" s="33" t="s">
        <v>35</v>
      </c>
      <c r="B69" s="33"/>
      <c r="C69" s="35"/>
      <c r="D69" s="46" t="s">
        <v>36</v>
      </c>
      <c r="E69" s="24"/>
      <c r="F69" s="26"/>
      <c r="G69" s="77">
        <f t="shared" si="10"/>
        <v>10000</v>
      </c>
      <c r="H69" s="78">
        <f t="shared" si="10"/>
        <v>10000</v>
      </c>
      <c r="I69" s="78"/>
      <c r="J69" s="78"/>
    </row>
    <row r="70" spans="1:10" s="27" customFormat="1" ht="15.75">
      <c r="A70" s="24"/>
      <c r="B70" s="47" t="s">
        <v>27</v>
      </c>
      <c r="C70" s="47"/>
      <c r="D70" s="46" t="s">
        <v>28</v>
      </c>
      <c r="E70" s="24"/>
      <c r="F70" s="26"/>
      <c r="G70" s="77">
        <f>G72</f>
        <v>10000</v>
      </c>
      <c r="H70" s="78">
        <f>H72</f>
        <v>10000</v>
      </c>
      <c r="I70" s="78"/>
      <c r="J70" s="78"/>
    </row>
    <row r="71" spans="1:10" s="27" customFormat="1" ht="81" customHeight="1" hidden="1">
      <c r="A71" s="24">
        <v>3719540</v>
      </c>
      <c r="B71" s="24">
        <v>9540</v>
      </c>
      <c r="C71" s="30" t="s">
        <v>31</v>
      </c>
      <c r="D71" s="48" t="s">
        <v>38</v>
      </c>
      <c r="E71" s="24"/>
      <c r="F71" s="26"/>
      <c r="G71" s="77">
        <f>H71+I71</f>
        <v>0</v>
      </c>
      <c r="H71" s="78"/>
      <c r="I71" s="78"/>
      <c r="J71" s="78"/>
    </row>
    <row r="72" spans="1:10" s="27" customFormat="1" ht="51.75" customHeight="1">
      <c r="A72" s="49">
        <v>3719800</v>
      </c>
      <c r="B72" s="49">
        <v>9800</v>
      </c>
      <c r="C72" s="50" t="s">
        <v>31</v>
      </c>
      <c r="D72" s="44" t="s">
        <v>37</v>
      </c>
      <c r="E72" s="62"/>
      <c r="F72" s="63"/>
      <c r="G72" s="77">
        <f>H72+I72</f>
        <v>10000</v>
      </c>
      <c r="H72" s="76">
        <v>10000</v>
      </c>
      <c r="I72" s="76"/>
      <c r="J72" s="76"/>
    </row>
    <row r="73" spans="1:10" s="110" customFormat="1" ht="71.25" customHeight="1">
      <c r="A73" s="103"/>
      <c r="B73" s="103"/>
      <c r="C73" s="104"/>
      <c r="D73" s="105"/>
      <c r="E73" s="106" t="s">
        <v>86</v>
      </c>
      <c r="F73" s="107" t="s">
        <v>85</v>
      </c>
      <c r="G73" s="108">
        <f aca="true" t="shared" si="11" ref="G73:G78">H73</f>
        <v>8000</v>
      </c>
      <c r="H73" s="109">
        <f>H74</f>
        <v>8000</v>
      </c>
      <c r="I73" s="109"/>
      <c r="J73" s="109"/>
    </row>
    <row r="74" spans="1:10" s="27" customFormat="1" ht="39" customHeight="1">
      <c r="A74" s="33" t="s">
        <v>33</v>
      </c>
      <c r="B74" s="33"/>
      <c r="C74" s="35"/>
      <c r="D74" s="46" t="s">
        <v>34</v>
      </c>
      <c r="E74" s="94"/>
      <c r="F74" s="95"/>
      <c r="G74" s="77">
        <f t="shared" si="11"/>
        <v>8000</v>
      </c>
      <c r="H74" s="76">
        <f>H75</f>
        <v>8000</v>
      </c>
      <c r="I74" s="76"/>
      <c r="J74" s="76"/>
    </row>
    <row r="75" spans="1:10" s="27" customFormat="1" ht="34.5" customHeight="1">
      <c r="A75" s="33" t="s">
        <v>35</v>
      </c>
      <c r="B75" s="33"/>
      <c r="C75" s="35"/>
      <c r="D75" s="46" t="s">
        <v>36</v>
      </c>
      <c r="E75" s="94"/>
      <c r="F75" s="95"/>
      <c r="G75" s="77">
        <f t="shared" si="11"/>
        <v>8000</v>
      </c>
      <c r="H75" s="76">
        <f>H76</f>
        <v>8000</v>
      </c>
      <c r="I75" s="76"/>
      <c r="J75" s="76"/>
    </row>
    <row r="76" spans="1:10" s="27" customFormat="1" ht="19.5" customHeight="1">
      <c r="A76" s="24"/>
      <c r="B76" s="31">
        <v>7000</v>
      </c>
      <c r="C76" s="38"/>
      <c r="D76" s="39" t="s">
        <v>23</v>
      </c>
      <c r="E76" s="94"/>
      <c r="F76" s="95"/>
      <c r="G76" s="77">
        <f t="shared" si="11"/>
        <v>8000</v>
      </c>
      <c r="H76" s="76">
        <f>H77</f>
        <v>8000</v>
      </c>
      <c r="I76" s="76"/>
      <c r="J76" s="76"/>
    </row>
    <row r="77" spans="2:10" s="27" customFormat="1" ht="15" customHeight="1">
      <c r="B77" s="31">
        <v>7300</v>
      </c>
      <c r="C77" s="65"/>
      <c r="D77" s="39" t="s">
        <v>47</v>
      </c>
      <c r="E77" s="94"/>
      <c r="F77" s="95"/>
      <c r="G77" s="77">
        <f t="shared" si="11"/>
        <v>8000</v>
      </c>
      <c r="H77" s="76">
        <f>H78</f>
        <v>8000</v>
      </c>
      <c r="I77" s="76"/>
      <c r="J77" s="76"/>
    </row>
    <row r="78" spans="1:10" s="27" customFormat="1" ht="36" customHeight="1">
      <c r="A78" s="30" t="s">
        <v>87</v>
      </c>
      <c r="B78" s="24">
        <v>7370</v>
      </c>
      <c r="C78" s="30" t="s">
        <v>46</v>
      </c>
      <c r="D78" s="41" t="s">
        <v>48</v>
      </c>
      <c r="E78" s="94"/>
      <c r="F78" s="95"/>
      <c r="G78" s="77">
        <f t="shared" si="11"/>
        <v>8000</v>
      </c>
      <c r="H78" s="76">
        <v>8000</v>
      </c>
      <c r="I78" s="76"/>
      <c r="J78" s="76"/>
    </row>
    <row r="79" spans="1:10" s="5" customFormat="1" ht="15.75">
      <c r="A79" s="15"/>
      <c r="B79" s="15"/>
      <c r="C79" s="15"/>
      <c r="D79" s="17" t="s">
        <v>39</v>
      </c>
      <c r="E79" s="15"/>
      <c r="F79" s="15"/>
      <c r="G79" s="73">
        <f>G16+G23+G29+G35+G45+G55+G62+G67+G73</f>
        <v>22608257</v>
      </c>
      <c r="H79" s="73">
        <f>H16+H23+H29+H35+H45+H55+H62+H67+H73</f>
        <v>8993229</v>
      </c>
      <c r="I79" s="73">
        <f>I16+I23+I29+I35+I45+I55+I62</f>
        <v>13615028</v>
      </c>
      <c r="J79" s="73">
        <f>J16+J23+J29+J35+J45+J55+J62</f>
        <v>13500228</v>
      </c>
    </row>
    <row r="80" spans="1:10" s="18" customFormat="1" ht="26.25" customHeight="1">
      <c r="A80" s="16" t="s">
        <v>40</v>
      </c>
      <c r="B80" s="16"/>
      <c r="C80" s="16"/>
      <c r="D80" s="3"/>
      <c r="E80" s="3"/>
      <c r="F80" s="3"/>
      <c r="G80" s="3"/>
      <c r="H80" s="16"/>
      <c r="I80" s="139" t="s">
        <v>41</v>
      </c>
      <c r="J80" s="139"/>
    </row>
    <row r="81" spans="1:19" s="5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</row>
    <row r="82" spans="1:10" s="5" customFormat="1" ht="66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</row>
    <row r="83" spans="1:10" s="5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s="5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s="5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s="5" customFormat="1" ht="12.7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s="5" customFormat="1" ht="12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s="5" customFormat="1" ht="12.7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s="5" customFormat="1" ht="12.7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s="5" customFormat="1" ht="12.7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5" customFormat="1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s="5" customFormat="1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s="5" customFormat="1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s="5" customFormat="1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s="5" customFormat="1" ht="12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s="5" customFormat="1" ht="12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s="5" customFormat="1" ht="12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s="5" customFormat="1" ht="12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s="5" customFormat="1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s="5" customFormat="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s="5" customFormat="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5" customFormat="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s="5" customFormat="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s="5" customFormat="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s="5" customFormat="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s="5" customFormat="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5" customFormat="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s="5" customFormat="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s="5" customFormat="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5" customFormat="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s="5" customFormat="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s="5" customFormat="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s="5" customFormat="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5" customFormat="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s="5" customFormat="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s="5" customFormat="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s="5" customFormat="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s="5" customFormat="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s="5" customFormat="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s="5" customFormat="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s="5" customFormat="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s="5" customFormat="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s="5" customFormat="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s="5" customFormat="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s="5" customFormat="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s="5" customFormat="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s="5" customFormat="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s="5" customFormat="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s="5" customFormat="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s="5" customFormat="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s="5" customFormat="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s="5" customFormat="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s="5" customFormat="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s="5" customFormat="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s="5" customFormat="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s="5" customFormat="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s="5" customFormat="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s="5" customFormat="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s="5" customFormat="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s="5" customFormat="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s="5" customFormat="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s="5" customFormat="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s="5" customFormat="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s="5" customFormat="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s="5" customFormat="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s="5" customFormat="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s="5" customFormat="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s="5" customFormat="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s="5" customFormat="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s="5" customFormat="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s="5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s="5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s="5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s="5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s="5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s="5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s="5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s="5" customFormat="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s="5" customFormat="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s="5" customFormat="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s="5" customFormat="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s="5" customFormat="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s="5" customFormat="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s="5" customFormat="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s="5" customFormat="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s="5" customFormat="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s="5" customFormat="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s="5" customFormat="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s="5" customFormat="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s="5" customFormat="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s="5" customFormat="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s="5" customFormat="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s="5" customFormat="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s="5" customFormat="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s="5" customFormat="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s="5" customFormat="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s="5" customFormat="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s="5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s="5" customFormat="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s="5" customFormat="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s="5" customFormat="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s="5" customFormat="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s="5" customFormat="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s="5" customFormat="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s="5" customFormat="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s="5" customFormat="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s="5" customFormat="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s="5" customFormat="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s="5" customFormat="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s="5" customFormat="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s="5" customFormat="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s="5" customFormat="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s="5" customFormat="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s="5" customFormat="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s="5" customFormat="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s="5" customFormat="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s="5" customFormat="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s="5" customFormat="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s="5" customFormat="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s="5" customFormat="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s="5" customFormat="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s="5" customFormat="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s="5" customFormat="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s="5" customFormat="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s="5" customFormat="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s="5" customFormat="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s="5" customFormat="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s="5" customFormat="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s="5" customFormat="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s="5" customFormat="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s="5" customFormat="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s="5" customFormat="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s="5" customFormat="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s="5" customFormat="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s="5" customFormat="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s="5" customFormat="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s="5" customFormat="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s="5" customFormat="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s="5" customFormat="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s="5" customFormat="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s="5" customFormat="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s="5" customFormat="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s="5" customFormat="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s="5" customFormat="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s="5" customFormat="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s="5" customFormat="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s="5" customFormat="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s="5" customFormat="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s="5" customFormat="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s="5" customFormat="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s="5" customFormat="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s="5" customFormat="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s="5" customFormat="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s="5" customFormat="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s="5" customFormat="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s="5" customFormat="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s="5" customFormat="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s="5" customFormat="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s="5" customFormat="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s="5" customFormat="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s="5" customFormat="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s="5" customFormat="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s="5" customFormat="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s="5" customFormat="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s="5" customFormat="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s="5" customFormat="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s="5" customFormat="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</sheetData>
  <sheetProtection selectLockedCells="1" selectUnlockedCells="1"/>
  <mergeCells count="20">
    <mergeCell ref="I80:J80"/>
    <mergeCell ref="C13:C14"/>
    <mergeCell ref="D13:D14"/>
    <mergeCell ref="E13:E14"/>
    <mergeCell ref="F13:F14"/>
    <mergeCell ref="E7:J7"/>
    <mergeCell ref="B9:J9"/>
    <mergeCell ref="G13:G14"/>
    <mergeCell ref="H13:H14"/>
    <mergeCell ref="I13:J13"/>
    <mergeCell ref="A82:J82"/>
    <mergeCell ref="E1:J1"/>
    <mergeCell ref="E2:J2"/>
    <mergeCell ref="E3:J3"/>
    <mergeCell ref="A10:B10"/>
    <mergeCell ref="A11:B11"/>
    <mergeCell ref="A13:A14"/>
    <mergeCell ref="B13:B14"/>
    <mergeCell ref="E5:J5"/>
    <mergeCell ref="E6:J6"/>
  </mergeCells>
  <printOptions horizontalCentered="1"/>
  <pageMargins left="0.7874015748031497" right="0.7874015748031497" top="0.984251968503937" bottom="0.3937007874015748" header="0" footer="0.1968503937007874"/>
  <pageSetup horizontalDpi="300" verticalDpi="300" orientation="landscape" paperSize="9" scale="59" r:id="rId1"/>
  <headerFooter alignWithMargins="0">
    <oddFooter>&amp;C&amp;P</oddFooter>
  </headerFooter>
  <rowBreaks count="2" manualBreakCount="2">
    <brk id="25" max="9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2021-09-27T11:29:45Z</cp:lastPrinted>
  <dcterms:created xsi:type="dcterms:W3CDTF">2021-02-15T15:28:49Z</dcterms:created>
  <dcterms:modified xsi:type="dcterms:W3CDTF">2021-09-29T12:12:14Z</dcterms:modified>
  <cp:category/>
  <cp:version/>
  <cp:contentType/>
  <cp:contentStatus/>
</cp:coreProperties>
</file>