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30" tabRatio="588" activeTab="0"/>
  </bookViews>
  <sheets>
    <sheet name="дод.7" sheetId="1" r:id="rId1"/>
  </sheets>
  <externalReferences>
    <externalReference r:id="rId4"/>
  </externalReferences>
  <definedNames>
    <definedName name="_xlnm.Print_Area" localSheetId="0">'дод.7'!$A$1:$J$57</definedName>
  </definedNames>
  <calcPr fullCalcOnLoad="1"/>
</workbook>
</file>

<file path=xl/sharedStrings.xml><?xml version="1.0" encoding="utf-8"?>
<sst xmlns="http://schemas.openxmlformats.org/spreadsheetml/2006/main" count="183" uniqueCount="143">
  <si>
    <t xml:space="preserve">Код Функціональної класифікації видатків та кредитування бюджету </t>
  </si>
  <si>
    <t>Найменування місцевої / регіональної програми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</si>
  <si>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</si>
  <si>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</si>
  <si>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</si>
  <si>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</si>
  <si>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</si>
  <si>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УСЬОГО</t>
  </si>
  <si>
    <t>Додаток 4</t>
  </si>
  <si>
    <t>до рішення районної ради</t>
  </si>
  <si>
    <t>0100000</t>
  </si>
  <si>
    <t>Красноградська районна рада (головний розпорядник)</t>
  </si>
  <si>
    <t>0110000</t>
  </si>
  <si>
    <t>Красноградська районна рада (відповідальний виконавець)</t>
  </si>
  <si>
    <t>7300</t>
  </si>
  <si>
    <t>Будівництво та регіональний розвиток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</si>
  <si>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</si>
  <si>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</si>
  <si>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</si>
  <si>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</si>
  <si>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0200000</t>
  </si>
  <si>
    <t>Красноградська районна державна адміністрація (головний розпорядник)</t>
  </si>
  <si>
    <t>0210000</t>
  </si>
  <si>
    <t>Красноградська районна державна адміністрація (відповідальний виконавець)</t>
  </si>
  <si>
    <t>2000</t>
  </si>
  <si>
    <t>Охорона здоров'я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</si>
  <si>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</si>
  <si>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</si>
  <si>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</si>
  <si>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</si>
  <si>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</si>
  <si>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</si>
  <si>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</si>
  <si>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</si>
  <si>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</si>
  <si>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</si>
  <si>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</si>
  <si>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</si>
  <si>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</si>
  <si>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</si>
  <si>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0600000</t>
  </si>
  <si>
    <t>Відділ освіти Красноградської районної державної адміністрації (головний розпорядник)</t>
  </si>
  <si>
    <t>0610000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</si>
  <si>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</si>
  <si>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</si>
  <si>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</si>
  <si>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1090</t>
  </si>
  <si>
    <t>0960</t>
  </si>
  <si>
    <t>О611150</t>
  </si>
  <si>
    <t>1150</t>
  </si>
  <si>
    <t>0990</t>
  </si>
  <si>
    <t>Програма удосконалення медичної допомоги мешканцям Красноградського району в рамках єдиного медичного простору на 2017-2020 роки (зі змінами)</t>
  </si>
  <si>
    <t>5000</t>
  </si>
  <si>
    <t>Фiзична культура i спорт</t>
  </si>
  <si>
    <t>О615031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</si>
  <si>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</si>
  <si>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</si>
  <si>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</si>
  <si>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0800000</t>
  </si>
  <si>
    <t>УПСЗН районної державної адміністрації (головний розпорядник)</t>
  </si>
  <si>
    <t>0810000</t>
  </si>
  <si>
    <t>УПСЗН районної державної адміністрації (відповідальний виконавець)</t>
  </si>
  <si>
    <t>3000</t>
  </si>
  <si>
    <t>Соціальний захист та соціальне забезпечення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</si>
  <si>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</si>
  <si>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</si>
  <si>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</si>
  <si>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</si>
  <si>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</si>
  <si>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</si>
  <si>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</si>
  <si>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Програми розвитку культури у Красноградському районі на 2019-2020 роки</t>
  </si>
  <si>
    <t>1100000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</si>
  <si>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</si>
  <si>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</si>
  <si>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1113133</t>
  </si>
  <si>
    <t>3133</t>
  </si>
  <si>
    <t>1040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</si>
  <si>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</si>
  <si>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</si>
  <si>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</si>
  <si>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</si>
  <si>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1115012</t>
  </si>
  <si>
    <t>5012</t>
  </si>
  <si>
    <t>Проведення навчально-тренувальних зборів і змагань з неолімпійських видів спорту</t>
  </si>
  <si>
    <t>Районна програма "Молодь Красноградщини" на 2016-2020 роки</t>
  </si>
  <si>
    <t>Районна програма оздоровлення та відпочинку дітей на 2016-2020 роки</t>
  </si>
  <si>
    <t>0217370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</si>
  <si>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</si>
  <si>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</si>
  <si>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</si>
  <si>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Рішення сесії № 142-VII від 22 квітня 2016 року</t>
  </si>
  <si>
    <t>Рішення сесії № 616-VII від 14 грудня 2017 року</t>
  </si>
  <si>
    <t>0726</t>
  </si>
  <si>
    <t xml:space="preserve">Рішення сесії № 354-VІІ від 16 лютого 2017 року 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</si>
  <si>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</si>
  <si>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</si>
  <si>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</si>
  <si>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</si>
  <si>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</si>
  <si>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</si>
  <si>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</si>
  <si>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</si>
  <si>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</si>
  <si>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</si>
  <si>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</si>
  <si>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</si>
  <si>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</si>
  <si>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</si>
  <si>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</si>
  <si>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</si>
  <si>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</si>
  <si>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</si>
  <si>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</si>
  <si>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3242</t>
  </si>
  <si>
    <t>Інші заходи у сфері соціального захисту і соціального забезпечення</t>
  </si>
  <si>
    <t>О611162</t>
  </si>
  <si>
    <t>1162</t>
  </si>
  <si>
    <t>Інші програми та заходи у сфері освіти</t>
  </si>
  <si>
    <t>( LIX позачергова сесія VII скликання)</t>
  </si>
  <si>
    <t xml:space="preserve">Розподіл витрат районного бюджету на реалізацію місцевих/регіональних програм у 2020 році  </t>
  </si>
  <si>
    <t>0921</t>
  </si>
  <si>
    <t>Надання загальної сердньої освіти закладами загальної середньої освіти (у тому числі з дошкільними підрозділами (відділеннями, групами))</t>
  </si>
  <si>
    <t xml:space="preserve">Комплексна програма «Новий освітній простір Красноградщини» на 2020-2024 роки </t>
  </si>
  <si>
    <t>Методичне забезпечення діяльності закладів освіти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</si>
  <si>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</si>
  <si>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</si>
  <si>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(код бюджету)</t>
  </si>
  <si>
    <t>Програма висвітлення діяльності Красноградської районної державної адміністрації та Красноградської районної ради на 2020 рік</t>
  </si>
  <si>
    <t>Програма соціального захисту населення Красноградського району на 2020 рік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</si>
  <si>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</si>
  <si>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Дата і номер документа, яким затверджено місцеву регіональну програму</t>
  </si>
  <si>
    <t>Комплексна програма розвитку фізичної культури та спорту в Красноградському районі на 2018-2020 рік</t>
  </si>
  <si>
    <t>Костянтин ФРОЛОВ</t>
  </si>
  <si>
    <t>Рішення сесії № 144-VII від 22 квітня 2016 року</t>
  </si>
  <si>
    <t>Рішення сесії № 954-VII від 21 грудня 2018 року</t>
  </si>
  <si>
    <t>Рішення сесії № 1223-VII від 24 грудня 2019 року</t>
  </si>
  <si>
    <t>Рішення сесії № 354-VII від 16 лютого 2017року</t>
  </si>
  <si>
    <t>Рішення сесії № 1221-VII від 24 грудня 2019 року</t>
  </si>
  <si>
    <t xml:space="preserve">від 24 грудня 2019 року № 1227-VII </t>
  </si>
  <si>
    <t>Керуючий справами виконавчого апарату районної ради</t>
  </si>
  <si>
    <t xml:space="preserve">Рішення сесії № 1218-VIІ від 24 грудня 2019 року </t>
  </si>
  <si>
    <t xml:space="preserve">Рішення сесії № 1218-VІI від 24 грудня 2019 року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</si>
</sst>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2">
    <font>
      <sz val="10"/>
      <name val="Times New Roman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0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top"/>
      <protection/>
    </xf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5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wrapText="1"/>
      <protection/>
    </xf>
    <xf numFmtId="0" fontId="6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24" borderId="0" xfId="0" applyNumberFormat="1" applyFont="1" applyFill="1" applyBorder="1" applyAlignment="1" applyProtection="1">
      <alignment horizontal="left" vertical="center" wrapText="1"/>
      <protection/>
    </xf>
    <xf numFmtId="0" fontId="6" fillId="24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quotePrefix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" fontId="29" fillId="0" borderId="13" xfId="0" applyNumberFormat="1" applyFont="1" applyFill="1" applyBorder="1" applyAlignment="1" applyProtection="1">
      <alignment horizontal="center" vertical="center" wrapText="1"/>
      <protection/>
    </xf>
    <xf numFmtId="1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quotePrefix="1">
      <alignment horizontal="center" vertical="center" wrapText="1"/>
    </xf>
    <xf numFmtId="2" fontId="28" fillId="0" borderId="13" xfId="0" applyNumberFormat="1" applyFont="1" applyFill="1" applyBorder="1" applyAlignment="1" quotePrefix="1">
      <alignment horizontal="center" vertical="center" wrapText="1"/>
    </xf>
    <xf numFmtId="2" fontId="30" fillId="0" borderId="13" xfId="0" applyNumberFormat="1" applyFont="1" applyFill="1" applyBorder="1" applyAlignment="1">
      <alignment horizontal="center" vertical="center" wrapText="1"/>
    </xf>
    <xf numFmtId="2" fontId="30" fillId="0" borderId="13" xfId="0" applyNumberFormat="1" applyFont="1" applyFill="1" applyBorder="1" applyAlignment="1" quotePrefix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 quotePrefix="1">
      <alignment horizontal="center" vertical="center" wrapText="1"/>
    </xf>
    <xf numFmtId="2" fontId="31" fillId="0" borderId="13" xfId="0" applyNumberFormat="1" applyFont="1" applyFill="1" applyBorder="1" applyAlignment="1" quotePrefix="1">
      <alignment horizontal="center" vertical="center" wrapText="1"/>
    </xf>
    <xf numFmtId="49" fontId="30" fillId="0" borderId="13" xfId="0" applyNumberFormat="1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 quotePrefix="1">
      <alignment horizontal="center" vertical="center" wrapText="1"/>
    </xf>
    <xf numFmtId="0" fontId="28" fillId="0" borderId="13" xfId="0" applyFont="1" applyBorder="1" applyAlignment="1" quotePrefix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2" fontId="28" fillId="0" borderId="13" xfId="0" applyNumberFormat="1" applyFont="1" applyBorder="1" applyAlignment="1" quotePrefix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49" fontId="31" fillId="24" borderId="13" xfId="0" applyNumberFormat="1" applyFont="1" applyFill="1" applyBorder="1" applyAlignment="1">
      <alignment horizontal="center" vertical="center" wrapText="1"/>
    </xf>
    <xf numFmtId="2" fontId="31" fillId="24" borderId="13" xfId="0" applyNumberFormat="1" applyFont="1" applyFill="1" applyBorder="1" applyAlignment="1" quotePrefix="1">
      <alignment horizontal="center" vertical="center" wrapText="1"/>
    </xf>
    <xf numFmtId="0" fontId="31" fillId="0" borderId="13" xfId="0" applyFont="1" applyFill="1" applyBorder="1" applyAlignment="1" quotePrefix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9" fillId="24" borderId="13" xfId="0" applyNumberFormat="1" applyFont="1" applyFill="1" applyBorder="1" applyAlignment="1" applyProtection="1">
      <alignment horizontal="left" vertical="center" wrapText="1"/>
      <protection/>
    </xf>
    <xf numFmtId="2" fontId="29" fillId="0" borderId="13" xfId="0" applyNumberFormat="1" applyFont="1" applyFill="1" applyBorder="1" applyAlignment="1" quotePrefix="1">
      <alignment vertical="top" wrapText="1"/>
    </xf>
    <xf numFmtId="0" fontId="28" fillId="0" borderId="13" xfId="0" applyNumberFormat="1" applyFont="1" applyFill="1" applyBorder="1" applyAlignment="1" applyProtection="1">
      <alignment vertical="top" wrapText="1"/>
      <protection/>
    </xf>
    <xf numFmtId="2" fontId="30" fillId="0" borderId="13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2" fontId="28" fillId="0" borderId="13" xfId="0" applyNumberFormat="1" applyFont="1" applyFill="1" applyBorder="1" applyAlignment="1" quotePrefix="1">
      <alignment vertical="top" wrapText="1"/>
    </xf>
    <xf numFmtId="0" fontId="28" fillId="0" borderId="13" xfId="0" applyFont="1" applyBorder="1" applyAlignment="1">
      <alignment vertical="top" wrapText="1"/>
    </xf>
    <xf numFmtId="172" fontId="28" fillId="0" borderId="13" xfId="68" applyNumberFormat="1" applyFont="1" applyBorder="1" applyAlignment="1">
      <alignment vertical="top" wrapText="1"/>
      <protection/>
    </xf>
    <xf numFmtId="2" fontId="29" fillId="0" borderId="13" xfId="75" applyNumberFormat="1" applyFont="1" applyFill="1" applyBorder="1" applyAlignment="1" quotePrefix="1">
      <alignment vertical="top" wrapText="1"/>
      <protection/>
    </xf>
    <xf numFmtId="0" fontId="30" fillId="0" borderId="13" xfId="0" applyFont="1" applyFill="1" applyBorder="1" applyAlignment="1">
      <alignment vertical="top" wrapText="1"/>
    </xf>
    <xf numFmtId="2" fontId="31" fillId="0" borderId="13" xfId="0" applyNumberFormat="1" applyFont="1" applyFill="1" applyBorder="1" applyAlignment="1" quotePrefix="1">
      <alignment vertical="top" wrapText="1"/>
    </xf>
    <xf numFmtId="0" fontId="28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2" fontId="28" fillId="0" borderId="13" xfId="0" applyNumberFormat="1" applyFont="1" applyBorder="1" applyAlignment="1">
      <alignment vertical="top" wrapText="1"/>
    </xf>
    <xf numFmtId="2" fontId="28" fillId="0" borderId="13" xfId="0" applyNumberFormat="1" applyFont="1" applyBorder="1" applyAlignment="1" quotePrefix="1">
      <alignment vertical="top" wrapText="1"/>
    </xf>
    <xf numFmtId="2" fontId="29" fillId="0" borderId="13" xfId="76" applyNumberFormat="1" applyFont="1" applyFill="1" applyBorder="1" applyAlignment="1">
      <alignment vertical="top" wrapText="1"/>
      <protection/>
    </xf>
    <xf numFmtId="2" fontId="31" fillId="0" borderId="13" xfId="0" applyNumberFormat="1" applyFont="1" applyFill="1" applyBorder="1" applyAlignment="1">
      <alignment vertical="top" wrapText="1"/>
    </xf>
    <xf numFmtId="2" fontId="29" fillId="0" borderId="13" xfId="77" applyNumberFormat="1" applyFont="1" applyFill="1" applyBorder="1" applyAlignment="1">
      <alignment vertical="top" wrapText="1"/>
      <protection/>
    </xf>
    <xf numFmtId="2" fontId="30" fillId="0" borderId="13" xfId="0" applyNumberFormat="1" applyFont="1" applyFill="1" applyBorder="1" applyAlignment="1" quotePrefix="1">
      <alignment vertical="top" wrapText="1"/>
    </xf>
    <xf numFmtId="0" fontId="28" fillId="24" borderId="13" xfId="0" applyNumberFormat="1" applyFont="1" applyFill="1" applyBorder="1" applyAlignment="1" applyProtection="1">
      <alignment vertical="top" wrapText="1"/>
      <protection/>
    </xf>
    <xf numFmtId="2" fontId="28" fillId="0" borderId="13" xfId="0" applyNumberFormat="1" applyFont="1" applyFill="1" applyBorder="1" applyAlignment="1">
      <alignment vertical="top" wrapText="1"/>
    </xf>
    <xf numFmtId="0" fontId="28" fillId="24" borderId="0" xfId="0" applyFont="1" applyFill="1" applyAlignment="1">
      <alignment vertical="top" wrapText="1"/>
    </xf>
    <xf numFmtId="172" fontId="28" fillId="24" borderId="13" xfId="68" applyNumberFormat="1" applyFont="1" applyFill="1" applyBorder="1" applyAlignment="1">
      <alignment vertical="top" wrapText="1"/>
      <protection/>
    </xf>
    <xf numFmtId="0" fontId="28" fillId="24" borderId="13" xfId="0" applyFont="1" applyFill="1" applyBorder="1" applyAlignment="1">
      <alignment vertical="top" wrapText="1"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74" applyFont="1" applyFill="1" applyBorder="1" applyAlignment="1">
      <alignment horizontal="right"/>
      <protection/>
    </xf>
    <xf numFmtId="0" fontId="27" fillId="0" borderId="0" xfId="74" applyFont="1" applyFill="1" applyAlignment="1">
      <alignment horizontal="right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6" xfId="76"/>
    <cellStyle name="Обычный 7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Стиль 1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pxpxp\g\&#1052;&#1086;&#1080;%20&#1076;&#1086;&#1082;&#1091;&#1084;&#1077;&#1085;&#1090;&#1099;\&#1050;&#1072;&#1075;&#1083;&#1103;&#1082;\1%20&#1041;&#1070;&#1044;&#1046;&#1045;&#1058;\&#1041;&#1102;&#1076;&#1078;&#1077;&#1090;%202019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9"/>
  <sheetViews>
    <sheetView tabSelected="1" view="pageBreakPreview" zoomScale="80" zoomScaleNormal="70" zoomScaleSheetLayoutView="80" zoomScalePageLayoutView="0" workbookViewId="0" topLeftCell="A1">
      <selection activeCell="F31" sqref="F31"/>
    </sheetView>
  </sheetViews>
  <sheetFormatPr defaultColWidth="9.16015625" defaultRowHeight="12.75"/>
  <cols>
    <col min="1" max="1" width="16.5" style="1" customWidth="1"/>
    <col min="2" max="2" width="17" style="1" customWidth="1"/>
    <col min="3" max="3" width="20.33203125" style="1" customWidth="1"/>
    <col min="4" max="4" width="70.5" style="1" customWidth="1"/>
    <col min="5" max="5" width="54" style="1" customWidth="1"/>
    <col min="6" max="6" width="17.66015625" style="1" customWidth="1"/>
    <col min="7" max="7" width="16.16015625" style="1" customWidth="1"/>
    <col min="8" max="8" width="15.66015625" style="1" customWidth="1"/>
    <col min="9" max="9" width="14" style="1" customWidth="1"/>
    <col min="10" max="10" width="16" style="1" customWidth="1"/>
    <col min="11" max="11" width="4.33203125" style="3" customWidth="1"/>
    <col min="12" max="16384" width="9.16015625" style="3" customWidth="1"/>
  </cols>
  <sheetData>
    <row r="1" spans="3:10" ht="15.75">
      <c r="C1" s="2"/>
      <c r="E1" s="71" t="s">
        <v>8</v>
      </c>
      <c r="F1" s="72"/>
      <c r="G1" s="72"/>
      <c r="H1" s="72"/>
      <c r="I1" s="72"/>
      <c r="J1" s="72"/>
    </row>
    <row r="2" spans="3:10" ht="15.75">
      <c r="C2" s="2"/>
      <c r="E2" s="71" t="s">
        <v>9</v>
      </c>
      <c r="F2" s="72"/>
      <c r="G2" s="72"/>
      <c r="H2" s="72"/>
      <c r="I2" s="72"/>
      <c r="J2" s="72"/>
    </row>
    <row r="3" spans="3:10" ht="15.75">
      <c r="C3" s="2"/>
      <c r="E3" s="71" t="s">
        <v>139</v>
      </c>
      <c r="F3" s="72"/>
      <c r="G3" s="72"/>
      <c r="H3" s="72"/>
      <c r="I3" s="72"/>
      <c r="J3" s="72"/>
    </row>
    <row r="4" spans="3:10" ht="15.75">
      <c r="C4" s="2"/>
      <c r="E4" s="71" t="s">
        <v>119</v>
      </c>
      <c r="F4" s="72"/>
      <c r="G4" s="72"/>
      <c r="H4" s="72"/>
      <c r="I4" s="72"/>
      <c r="J4" s="72"/>
    </row>
    <row r="5" spans="3:10" ht="14.25" customHeight="1">
      <c r="C5" s="2"/>
      <c r="H5" s="4"/>
      <c r="I5" s="4"/>
      <c r="J5" s="4"/>
    </row>
    <row r="6" spans="1:10" s="5" customFormat="1" ht="29.25" customHeight="1">
      <c r="A6" s="12"/>
      <c r="B6" s="70" t="s">
        <v>120</v>
      </c>
      <c r="C6" s="70"/>
      <c r="D6" s="70"/>
      <c r="E6" s="70"/>
      <c r="F6" s="70"/>
      <c r="G6" s="70"/>
      <c r="H6" s="70"/>
      <c r="I6" s="70"/>
      <c r="J6" s="70"/>
    </row>
    <row r="7" spans="1:10" s="5" customFormat="1" ht="15" customHeight="1">
      <c r="A7" s="14">
        <v>20317200000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s="5" customFormat="1" ht="15" customHeight="1">
      <c r="A8" s="15" t="s">
        <v>127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ht="15.75">
      <c r="A9" s="15"/>
      <c r="B9" s="16"/>
      <c r="C9" s="16"/>
      <c r="D9" s="16"/>
      <c r="E9" s="17"/>
      <c r="F9" s="17"/>
      <c r="G9" s="17"/>
      <c r="H9" s="17"/>
      <c r="I9" s="15"/>
      <c r="J9" s="18" t="str">
        <f>'[1]дод. 1'!F4</f>
        <v>(грн)</v>
      </c>
    </row>
    <row r="10" spans="1:10" ht="15.75">
      <c r="A10" s="73" t="s">
        <v>125</v>
      </c>
      <c r="B10" s="73" t="s">
        <v>126</v>
      </c>
      <c r="C10" s="73" t="s">
        <v>0</v>
      </c>
      <c r="D10" s="73" t="s">
        <v>130</v>
      </c>
      <c r="E10" s="73" t="s">
        <v>1</v>
      </c>
      <c r="F10" s="75" t="s">
        <v>131</v>
      </c>
      <c r="G10" s="69" t="s">
        <v>2</v>
      </c>
      <c r="H10" s="69" t="s">
        <v>3</v>
      </c>
      <c r="I10" s="69" t="s">
        <v>4</v>
      </c>
      <c r="J10" s="69"/>
    </row>
    <row r="11" spans="1:10" s="5" customFormat="1" ht="93.75" customHeight="1">
      <c r="A11" s="74"/>
      <c r="B11" s="74"/>
      <c r="C11" s="74"/>
      <c r="D11" s="74"/>
      <c r="E11" s="74"/>
      <c r="F11" s="76"/>
      <c r="G11" s="69"/>
      <c r="H11" s="69"/>
      <c r="I11" s="19" t="s">
        <v>5</v>
      </c>
      <c r="J11" s="19" t="s">
        <v>6</v>
      </c>
    </row>
    <row r="12" spans="1:10" ht="15.7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</row>
    <row r="13" spans="1:10" ht="15.75">
      <c r="A13" s="20" t="s">
        <v>10</v>
      </c>
      <c r="B13" s="21"/>
      <c r="C13" s="22"/>
      <c r="D13" s="44" t="s">
        <v>11</v>
      </c>
      <c r="E13" s="45"/>
      <c r="F13" s="45"/>
      <c r="G13" s="23">
        <f>H13+I13</f>
        <v>200000</v>
      </c>
      <c r="H13" s="23">
        <f>H14</f>
        <v>200000</v>
      </c>
      <c r="I13" s="24"/>
      <c r="J13" s="24"/>
    </row>
    <row r="14" spans="1:10" ht="31.5">
      <c r="A14" s="21" t="s">
        <v>12</v>
      </c>
      <c r="B14" s="21"/>
      <c r="C14" s="22"/>
      <c r="D14" s="44" t="s">
        <v>13</v>
      </c>
      <c r="E14" s="45"/>
      <c r="F14" s="45"/>
      <c r="G14" s="23">
        <f aca="true" t="shared" si="0" ref="G14:G51">H14+I14</f>
        <v>200000</v>
      </c>
      <c r="H14" s="23">
        <f>H15</f>
        <v>200000</v>
      </c>
      <c r="I14" s="24"/>
      <c r="J14" s="24"/>
    </row>
    <row r="15" spans="1:10" ht="15.75">
      <c r="A15" s="21"/>
      <c r="B15" s="21" t="s">
        <v>14</v>
      </c>
      <c r="C15" s="22"/>
      <c r="D15" s="46" t="s">
        <v>15</v>
      </c>
      <c r="E15" s="47"/>
      <c r="F15" s="45"/>
      <c r="G15" s="23">
        <f t="shared" si="0"/>
        <v>200000</v>
      </c>
      <c r="H15" s="23">
        <f>H16</f>
        <v>200000</v>
      </c>
      <c r="I15" s="24"/>
      <c r="J15" s="24"/>
    </row>
    <row r="16" spans="1:10" ht="63">
      <c r="A16" s="25" t="s">
        <v>16</v>
      </c>
      <c r="B16" s="25" t="s">
        <v>17</v>
      </c>
      <c r="C16" s="26" t="s">
        <v>18</v>
      </c>
      <c r="D16" s="48" t="s">
        <v>19</v>
      </c>
      <c r="E16" s="49" t="s">
        <v>128</v>
      </c>
      <c r="F16" s="50" t="s">
        <v>136</v>
      </c>
      <c r="G16" s="24">
        <f>H16+I16</f>
        <v>200000</v>
      </c>
      <c r="H16" s="24">
        <v>200000</v>
      </c>
      <c r="I16" s="24"/>
      <c r="J16" s="24"/>
    </row>
    <row r="17" spans="1:10" ht="31.5">
      <c r="A17" s="20" t="s">
        <v>20</v>
      </c>
      <c r="B17" s="21"/>
      <c r="C17" s="27"/>
      <c r="D17" s="51" t="s">
        <v>21</v>
      </c>
      <c r="E17" s="45"/>
      <c r="F17" s="45"/>
      <c r="G17" s="23">
        <f t="shared" si="0"/>
        <v>27175910</v>
      </c>
      <c r="H17" s="23">
        <f>H18</f>
        <v>27175910</v>
      </c>
      <c r="I17" s="24"/>
      <c r="J17" s="24"/>
    </row>
    <row r="18" spans="1:10" ht="36" customHeight="1">
      <c r="A18" s="21" t="s">
        <v>22</v>
      </c>
      <c r="B18" s="21"/>
      <c r="C18" s="27"/>
      <c r="D18" s="51" t="s">
        <v>23</v>
      </c>
      <c r="E18" s="45"/>
      <c r="F18" s="45"/>
      <c r="G18" s="23">
        <f>H18+I18</f>
        <v>27175910</v>
      </c>
      <c r="H18" s="23">
        <f>H19+H21</f>
        <v>27175910</v>
      </c>
      <c r="I18" s="24"/>
      <c r="J18" s="24"/>
    </row>
    <row r="19" spans="1:10" ht="15.75">
      <c r="A19" s="19"/>
      <c r="B19" s="21" t="s">
        <v>14</v>
      </c>
      <c r="C19" s="22"/>
      <c r="D19" s="46" t="s">
        <v>15</v>
      </c>
      <c r="E19" s="45"/>
      <c r="F19" s="45"/>
      <c r="G19" s="23">
        <f t="shared" si="0"/>
        <v>398000</v>
      </c>
      <c r="H19" s="23">
        <f>H20</f>
        <v>398000</v>
      </c>
      <c r="I19" s="23"/>
      <c r="J19" s="23"/>
    </row>
    <row r="20" spans="1:10" ht="63">
      <c r="A20" s="25" t="s">
        <v>87</v>
      </c>
      <c r="B20" s="25" t="s">
        <v>17</v>
      </c>
      <c r="C20" s="26" t="s">
        <v>18</v>
      </c>
      <c r="D20" s="48" t="s">
        <v>19</v>
      </c>
      <c r="E20" s="49" t="s">
        <v>128</v>
      </c>
      <c r="F20" s="50" t="s">
        <v>136</v>
      </c>
      <c r="G20" s="24">
        <f t="shared" si="0"/>
        <v>398000</v>
      </c>
      <c r="H20" s="24">
        <v>398000</v>
      </c>
      <c r="I20" s="24"/>
      <c r="J20" s="24"/>
    </row>
    <row r="21" spans="1:10" ht="15.75">
      <c r="A21" s="19"/>
      <c r="B21" s="21" t="s">
        <v>24</v>
      </c>
      <c r="C21" s="28"/>
      <c r="D21" s="52" t="s">
        <v>25</v>
      </c>
      <c r="E21" s="45"/>
      <c r="F21" s="45"/>
      <c r="G21" s="23">
        <f t="shared" si="0"/>
        <v>26777910</v>
      </c>
      <c r="H21" s="23">
        <f>H22+H23+H24</f>
        <v>26777910</v>
      </c>
      <c r="I21" s="23"/>
      <c r="J21" s="23"/>
    </row>
    <row r="22" spans="1:10" ht="63">
      <c r="A22" s="29" t="s">
        <v>26</v>
      </c>
      <c r="B22" s="30" t="s">
        <v>27</v>
      </c>
      <c r="C22" s="30" t="s">
        <v>28</v>
      </c>
      <c r="D22" s="53" t="s">
        <v>29</v>
      </c>
      <c r="E22" s="54" t="s">
        <v>51</v>
      </c>
      <c r="F22" s="45" t="s">
        <v>137</v>
      </c>
      <c r="G22" s="24">
        <f t="shared" si="0"/>
        <v>23554221</v>
      </c>
      <c r="H22" s="24">
        <v>23554221</v>
      </c>
      <c r="I22" s="24"/>
      <c r="J22" s="24"/>
    </row>
    <row r="23" spans="1:10" ht="63">
      <c r="A23" s="29" t="s">
        <v>30</v>
      </c>
      <c r="B23" s="30" t="s">
        <v>31</v>
      </c>
      <c r="C23" s="29" t="s">
        <v>93</v>
      </c>
      <c r="D23" s="55" t="s">
        <v>32</v>
      </c>
      <c r="E23" s="49" t="s">
        <v>51</v>
      </c>
      <c r="F23" s="54" t="s">
        <v>94</v>
      </c>
      <c r="G23" s="24">
        <f t="shared" si="0"/>
        <v>2998989</v>
      </c>
      <c r="H23" s="24">
        <v>2998989</v>
      </c>
      <c r="I23" s="24"/>
      <c r="J23" s="24"/>
    </row>
    <row r="24" spans="1:10" ht="31.5">
      <c r="A24" s="20" t="s">
        <v>33</v>
      </c>
      <c r="B24" s="32" t="s">
        <v>34</v>
      </c>
      <c r="C24" s="21"/>
      <c r="D24" s="52" t="s">
        <v>35</v>
      </c>
      <c r="E24" s="45"/>
      <c r="F24" s="45"/>
      <c r="G24" s="23">
        <f>H24+I24</f>
        <v>224700</v>
      </c>
      <c r="H24" s="23">
        <f>H25</f>
        <v>224700</v>
      </c>
      <c r="I24" s="23"/>
      <c r="J24" s="23"/>
    </row>
    <row r="25" spans="1:10" ht="63">
      <c r="A25" s="25" t="s">
        <v>36</v>
      </c>
      <c r="B25" s="33" t="s">
        <v>37</v>
      </c>
      <c r="C25" s="33" t="s">
        <v>38</v>
      </c>
      <c r="D25" s="48" t="s">
        <v>39</v>
      </c>
      <c r="E25" s="49" t="s">
        <v>51</v>
      </c>
      <c r="F25" s="45" t="s">
        <v>137</v>
      </c>
      <c r="G25" s="24">
        <f t="shared" si="0"/>
        <v>224700</v>
      </c>
      <c r="H25" s="24">
        <v>224700</v>
      </c>
      <c r="I25" s="24"/>
      <c r="J25" s="24"/>
    </row>
    <row r="26" spans="1:10" ht="31.5">
      <c r="A26" s="21" t="s">
        <v>40</v>
      </c>
      <c r="B26" s="21"/>
      <c r="C26" s="28"/>
      <c r="D26" s="46" t="s">
        <v>41</v>
      </c>
      <c r="E26" s="45"/>
      <c r="F26" s="45"/>
      <c r="G26" s="23">
        <f t="shared" si="0"/>
        <v>12041582</v>
      </c>
      <c r="H26" s="23">
        <f>H27</f>
        <v>12041582</v>
      </c>
      <c r="I26" s="24"/>
      <c r="J26" s="24"/>
    </row>
    <row r="27" spans="1:10" ht="31.5">
      <c r="A27" s="21" t="s">
        <v>42</v>
      </c>
      <c r="B27" s="21"/>
      <c r="C27" s="28"/>
      <c r="D27" s="46" t="s">
        <v>43</v>
      </c>
      <c r="E27" s="45"/>
      <c r="F27" s="45"/>
      <c r="G27" s="23">
        <f t="shared" si="0"/>
        <v>12041582</v>
      </c>
      <c r="H27" s="23">
        <f>H28+H32</f>
        <v>12041582</v>
      </c>
      <c r="I27" s="24"/>
      <c r="J27" s="24"/>
    </row>
    <row r="28" spans="1:10" ht="15.75">
      <c r="A28" s="19"/>
      <c r="B28" s="21" t="s">
        <v>44</v>
      </c>
      <c r="C28" s="28"/>
      <c r="D28" s="46" t="s">
        <v>45</v>
      </c>
      <c r="E28" s="45"/>
      <c r="F28" s="45"/>
      <c r="G28" s="23">
        <f t="shared" si="0"/>
        <v>11782827</v>
      </c>
      <c r="H28" s="23">
        <f>+H30+H31+H29</f>
        <v>11782827</v>
      </c>
      <c r="I28" s="24"/>
      <c r="J28" s="24"/>
    </row>
    <row r="29" spans="1:10" ht="63">
      <c r="A29" s="34" t="s">
        <v>107</v>
      </c>
      <c r="B29" s="35">
        <v>1020</v>
      </c>
      <c r="C29" s="36" t="s">
        <v>121</v>
      </c>
      <c r="D29" s="56" t="s">
        <v>122</v>
      </c>
      <c r="E29" s="49" t="s">
        <v>123</v>
      </c>
      <c r="F29" s="45" t="s">
        <v>141</v>
      </c>
      <c r="G29" s="24">
        <f t="shared" si="0"/>
        <v>6207157</v>
      </c>
      <c r="H29" s="24">
        <v>6207157</v>
      </c>
      <c r="I29" s="24"/>
      <c r="J29" s="24"/>
    </row>
    <row r="30" spans="1:10" ht="63">
      <c r="A30" s="37" t="s">
        <v>48</v>
      </c>
      <c r="B30" s="29" t="s">
        <v>49</v>
      </c>
      <c r="C30" s="31" t="s">
        <v>50</v>
      </c>
      <c r="D30" s="57" t="s">
        <v>124</v>
      </c>
      <c r="E30" s="49" t="s">
        <v>123</v>
      </c>
      <c r="F30" s="45" t="s">
        <v>142</v>
      </c>
      <c r="G30" s="24">
        <f t="shared" si="0"/>
        <v>100000</v>
      </c>
      <c r="H30" s="24">
        <v>100000</v>
      </c>
      <c r="I30" s="24"/>
      <c r="J30" s="24"/>
    </row>
    <row r="31" spans="1:10" ht="63">
      <c r="A31" s="38" t="s">
        <v>116</v>
      </c>
      <c r="B31" s="39" t="s">
        <v>117</v>
      </c>
      <c r="C31" s="40" t="s">
        <v>50</v>
      </c>
      <c r="D31" s="57" t="s">
        <v>118</v>
      </c>
      <c r="E31" s="49" t="s">
        <v>123</v>
      </c>
      <c r="F31" s="45" t="s">
        <v>141</v>
      </c>
      <c r="G31" s="24">
        <f t="shared" si="0"/>
        <v>5475670</v>
      </c>
      <c r="H31" s="24">
        <v>5475670</v>
      </c>
      <c r="I31" s="24"/>
      <c r="J31" s="24"/>
    </row>
    <row r="32" spans="1:10" ht="15.75">
      <c r="A32" s="19"/>
      <c r="B32" s="21" t="s">
        <v>52</v>
      </c>
      <c r="C32" s="26"/>
      <c r="D32" s="58" t="s">
        <v>53</v>
      </c>
      <c r="E32" s="45"/>
      <c r="F32" s="45"/>
      <c r="G32" s="24">
        <f t="shared" si="0"/>
        <v>258755</v>
      </c>
      <c r="H32" s="24">
        <f>H33</f>
        <v>258755</v>
      </c>
      <c r="I32" s="24"/>
      <c r="J32" s="24"/>
    </row>
    <row r="33" spans="1:10" ht="63">
      <c r="A33" s="37" t="s">
        <v>54</v>
      </c>
      <c r="B33" s="29" t="s">
        <v>55</v>
      </c>
      <c r="C33" s="26" t="s">
        <v>56</v>
      </c>
      <c r="D33" s="59" t="s">
        <v>57</v>
      </c>
      <c r="E33" s="49" t="s">
        <v>123</v>
      </c>
      <c r="F33" s="45" t="s">
        <v>141</v>
      </c>
      <c r="G33" s="24">
        <f t="shared" si="0"/>
        <v>258755</v>
      </c>
      <c r="H33" s="24">
        <v>258755</v>
      </c>
      <c r="I33" s="24"/>
      <c r="J33" s="24"/>
    </row>
    <row r="34" spans="1:10" ht="31.5">
      <c r="A34" s="20" t="s">
        <v>58</v>
      </c>
      <c r="B34" s="21"/>
      <c r="C34" s="27"/>
      <c r="D34" s="60" t="s">
        <v>59</v>
      </c>
      <c r="E34" s="45"/>
      <c r="F34" s="45"/>
      <c r="G34" s="23">
        <f t="shared" si="0"/>
        <v>4009738</v>
      </c>
      <c r="H34" s="23">
        <f>H35</f>
        <v>4009738</v>
      </c>
      <c r="I34" s="24"/>
      <c r="J34" s="24"/>
    </row>
    <row r="35" spans="1:10" ht="31.5">
      <c r="A35" s="21" t="s">
        <v>60</v>
      </c>
      <c r="B35" s="21"/>
      <c r="C35" s="27"/>
      <c r="D35" s="60" t="s">
        <v>61</v>
      </c>
      <c r="E35" s="45"/>
      <c r="F35" s="45"/>
      <c r="G35" s="23">
        <f t="shared" si="0"/>
        <v>4009738</v>
      </c>
      <c r="H35" s="23">
        <f>H36</f>
        <v>4009738</v>
      </c>
      <c r="I35" s="24"/>
      <c r="J35" s="24"/>
    </row>
    <row r="36" spans="1:10" ht="15.75">
      <c r="A36" s="19"/>
      <c r="B36" s="21" t="s">
        <v>62</v>
      </c>
      <c r="C36" s="27"/>
      <c r="D36" s="60" t="s">
        <v>63</v>
      </c>
      <c r="E36" s="45"/>
      <c r="F36" s="45"/>
      <c r="G36" s="23">
        <f t="shared" si="0"/>
        <v>4009738</v>
      </c>
      <c r="H36" s="23">
        <f>H37+H38+H39+H40+H41+H42</f>
        <v>4009738</v>
      </c>
      <c r="I36" s="23"/>
      <c r="J36" s="23"/>
    </row>
    <row r="37" spans="1:10" ht="63">
      <c r="A37" s="25" t="s">
        <v>95</v>
      </c>
      <c r="B37" s="25" t="s">
        <v>96</v>
      </c>
      <c r="C37" s="26" t="s">
        <v>97</v>
      </c>
      <c r="D37" s="48" t="s">
        <v>98</v>
      </c>
      <c r="E37" s="45" t="s">
        <v>129</v>
      </c>
      <c r="F37" s="50" t="s">
        <v>138</v>
      </c>
      <c r="G37" s="24">
        <f t="shared" si="0"/>
        <v>147480</v>
      </c>
      <c r="H37" s="24">
        <v>147480</v>
      </c>
      <c r="I37" s="24"/>
      <c r="J37" s="24"/>
    </row>
    <row r="38" spans="1:10" ht="63">
      <c r="A38" s="25" t="s">
        <v>99</v>
      </c>
      <c r="B38" s="25" t="s">
        <v>100</v>
      </c>
      <c r="C38" s="26" t="s">
        <v>97</v>
      </c>
      <c r="D38" s="48" t="s">
        <v>101</v>
      </c>
      <c r="E38" s="45" t="s">
        <v>129</v>
      </c>
      <c r="F38" s="50" t="s">
        <v>138</v>
      </c>
      <c r="G38" s="24">
        <f t="shared" si="0"/>
        <v>1384492</v>
      </c>
      <c r="H38" s="24">
        <v>1384492</v>
      </c>
      <c r="I38" s="24"/>
      <c r="J38" s="24"/>
    </row>
    <row r="39" spans="1:10" ht="63">
      <c r="A39" s="25" t="s">
        <v>102</v>
      </c>
      <c r="B39" s="25" t="s">
        <v>103</v>
      </c>
      <c r="C39" s="26" t="s">
        <v>97</v>
      </c>
      <c r="D39" s="48" t="s">
        <v>104</v>
      </c>
      <c r="E39" s="45" t="s">
        <v>129</v>
      </c>
      <c r="F39" s="50" t="s">
        <v>138</v>
      </c>
      <c r="G39" s="24">
        <f t="shared" si="0"/>
        <v>500000</v>
      </c>
      <c r="H39" s="24">
        <v>500000</v>
      </c>
      <c r="I39" s="24"/>
      <c r="J39" s="24"/>
    </row>
    <row r="40" spans="1:10" ht="63">
      <c r="A40" s="25" t="s">
        <v>105</v>
      </c>
      <c r="B40" s="25" t="s">
        <v>106</v>
      </c>
      <c r="C40" s="26" t="s">
        <v>107</v>
      </c>
      <c r="D40" s="48" t="s">
        <v>108</v>
      </c>
      <c r="E40" s="45" t="s">
        <v>129</v>
      </c>
      <c r="F40" s="50" t="s">
        <v>138</v>
      </c>
      <c r="G40" s="24">
        <f t="shared" si="0"/>
        <v>602158</v>
      </c>
      <c r="H40" s="24">
        <v>602158</v>
      </c>
      <c r="I40" s="24"/>
      <c r="J40" s="24"/>
    </row>
    <row r="41" spans="1:10" ht="63">
      <c r="A41" s="25" t="s">
        <v>109</v>
      </c>
      <c r="B41" s="25" t="s">
        <v>110</v>
      </c>
      <c r="C41" s="26" t="s">
        <v>111</v>
      </c>
      <c r="D41" s="48" t="s">
        <v>112</v>
      </c>
      <c r="E41" s="45" t="s">
        <v>129</v>
      </c>
      <c r="F41" s="50" t="s">
        <v>138</v>
      </c>
      <c r="G41" s="24">
        <f t="shared" si="0"/>
        <v>205350</v>
      </c>
      <c r="H41" s="24">
        <v>205350</v>
      </c>
      <c r="I41" s="24"/>
      <c r="J41" s="24"/>
    </row>
    <row r="42" spans="1:10" ht="63">
      <c r="A42" s="25" t="s">
        <v>113</v>
      </c>
      <c r="B42" s="25" t="s">
        <v>114</v>
      </c>
      <c r="C42" s="26" t="s">
        <v>46</v>
      </c>
      <c r="D42" s="48" t="s">
        <v>115</v>
      </c>
      <c r="E42" s="45" t="s">
        <v>129</v>
      </c>
      <c r="F42" s="50" t="s">
        <v>138</v>
      </c>
      <c r="G42" s="24">
        <f t="shared" si="0"/>
        <v>1170258</v>
      </c>
      <c r="H42" s="24">
        <v>1170258</v>
      </c>
      <c r="I42" s="24"/>
      <c r="J42" s="24"/>
    </row>
    <row r="43" spans="1:10" ht="35.25" customHeight="1">
      <c r="A43" s="20" t="s">
        <v>64</v>
      </c>
      <c r="B43" s="21"/>
      <c r="C43" s="21"/>
      <c r="D43" s="61" t="s">
        <v>65</v>
      </c>
      <c r="E43" s="45"/>
      <c r="F43" s="45"/>
      <c r="G43" s="23">
        <f t="shared" si="0"/>
        <v>454088</v>
      </c>
      <c r="H43" s="23">
        <f>H44</f>
        <v>454088</v>
      </c>
      <c r="I43" s="24"/>
      <c r="J43" s="24"/>
    </row>
    <row r="44" spans="1:10" ht="33" customHeight="1">
      <c r="A44" s="20" t="s">
        <v>66</v>
      </c>
      <c r="B44" s="21"/>
      <c r="C44" s="21"/>
      <c r="D44" s="61" t="s">
        <v>67</v>
      </c>
      <c r="E44" s="45"/>
      <c r="F44" s="45"/>
      <c r="G44" s="23">
        <f t="shared" si="0"/>
        <v>454088</v>
      </c>
      <c r="H44" s="23">
        <f>H45</f>
        <v>454088</v>
      </c>
      <c r="I44" s="24"/>
      <c r="J44" s="24"/>
    </row>
    <row r="45" spans="1:10" ht="15.75">
      <c r="A45" s="19"/>
      <c r="B45" s="21" t="s">
        <v>44</v>
      </c>
      <c r="C45" s="32"/>
      <c r="D45" s="46" t="s">
        <v>45</v>
      </c>
      <c r="E45" s="45"/>
      <c r="F45" s="45"/>
      <c r="G45" s="23">
        <f t="shared" si="0"/>
        <v>454088</v>
      </c>
      <c r="H45" s="23">
        <f>H46</f>
        <v>454088</v>
      </c>
      <c r="I45" s="24"/>
      <c r="J45" s="24"/>
    </row>
    <row r="46" spans="1:10" ht="63">
      <c r="A46" s="41" t="s">
        <v>68</v>
      </c>
      <c r="B46" s="30" t="s">
        <v>69</v>
      </c>
      <c r="C46" s="30" t="s">
        <v>47</v>
      </c>
      <c r="D46" s="55" t="s">
        <v>70</v>
      </c>
      <c r="E46" s="49" t="s">
        <v>71</v>
      </c>
      <c r="F46" s="50" t="s">
        <v>135</v>
      </c>
      <c r="G46" s="24">
        <f t="shared" si="0"/>
        <v>454088</v>
      </c>
      <c r="H46" s="24">
        <v>454088</v>
      </c>
      <c r="I46" s="24"/>
      <c r="J46" s="24"/>
    </row>
    <row r="47" spans="1:10" ht="33.75" customHeight="1">
      <c r="A47" s="20" t="s">
        <v>72</v>
      </c>
      <c r="B47" s="21"/>
      <c r="C47" s="27"/>
      <c r="D47" s="58" t="s">
        <v>73</v>
      </c>
      <c r="E47" s="45"/>
      <c r="F47" s="45"/>
      <c r="G47" s="23">
        <f t="shared" si="0"/>
        <v>1412705</v>
      </c>
      <c r="H47" s="23">
        <f>H48</f>
        <v>1412705</v>
      </c>
      <c r="I47" s="24"/>
      <c r="J47" s="24"/>
    </row>
    <row r="48" spans="1:10" ht="37.5" customHeight="1">
      <c r="A48" s="20">
        <v>1110000</v>
      </c>
      <c r="B48" s="21"/>
      <c r="C48" s="27"/>
      <c r="D48" s="58" t="s">
        <v>74</v>
      </c>
      <c r="E48" s="45"/>
      <c r="F48" s="45"/>
      <c r="G48" s="23">
        <f t="shared" si="0"/>
        <v>1412705</v>
      </c>
      <c r="H48" s="23">
        <f>H49+H52</f>
        <v>1412705</v>
      </c>
      <c r="I48" s="24"/>
      <c r="J48" s="24"/>
    </row>
    <row r="49" spans="1:10" ht="15.75">
      <c r="A49" s="19"/>
      <c r="B49" s="21" t="s">
        <v>62</v>
      </c>
      <c r="C49" s="27"/>
      <c r="D49" s="60" t="s">
        <v>63</v>
      </c>
      <c r="E49" s="45"/>
      <c r="F49" s="45"/>
      <c r="G49" s="23">
        <f t="shared" si="0"/>
        <v>455160</v>
      </c>
      <c r="H49" s="23">
        <f>H50+H51</f>
        <v>455160</v>
      </c>
      <c r="I49" s="24"/>
      <c r="J49" s="24"/>
    </row>
    <row r="50" spans="1:10" ht="63">
      <c r="A50" s="25" t="s">
        <v>75</v>
      </c>
      <c r="B50" s="25" t="s">
        <v>76</v>
      </c>
      <c r="C50" s="26" t="s">
        <v>77</v>
      </c>
      <c r="D50" s="48" t="s">
        <v>78</v>
      </c>
      <c r="E50" s="62" t="s">
        <v>85</v>
      </c>
      <c r="F50" s="50" t="s">
        <v>134</v>
      </c>
      <c r="G50" s="24">
        <f t="shared" si="0"/>
        <v>61000</v>
      </c>
      <c r="H50" s="24">
        <v>61000</v>
      </c>
      <c r="I50" s="24"/>
      <c r="J50" s="24"/>
    </row>
    <row r="51" spans="1:10" ht="63">
      <c r="A51" s="25" t="s">
        <v>79</v>
      </c>
      <c r="B51" s="25" t="s">
        <v>80</v>
      </c>
      <c r="C51" s="26" t="s">
        <v>77</v>
      </c>
      <c r="D51" s="48" t="s">
        <v>81</v>
      </c>
      <c r="E51" s="62" t="s">
        <v>86</v>
      </c>
      <c r="F51" s="50" t="s">
        <v>91</v>
      </c>
      <c r="G51" s="24">
        <f t="shared" si="0"/>
        <v>394160</v>
      </c>
      <c r="H51" s="24">
        <v>394160</v>
      </c>
      <c r="I51" s="24"/>
      <c r="J51" s="24"/>
    </row>
    <row r="52" spans="1:10" ht="15.75">
      <c r="A52" s="19"/>
      <c r="B52" s="21" t="s">
        <v>52</v>
      </c>
      <c r="C52" s="27"/>
      <c r="D52" s="58" t="s">
        <v>53</v>
      </c>
      <c r="E52" s="45"/>
      <c r="F52" s="45"/>
      <c r="G52" s="24">
        <f>H52+I52</f>
        <v>957545</v>
      </c>
      <c r="H52" s="24">
        <f>H53+H54</f>
        <v>957545</v>
      </c>
      <c r="I52" s="24"/>
      <c r="J52" s="24"/>
    </row>
    <row r="53" spans="1:10" ht="63">
      <c r="A53" s="25" t="s">
        <v>82</v>
      </c>
      <c r="B53" s="42" t="s">
        <v>83</v>
      </c>
      <c r="C53" s="26" t="s">
        <v>56</v>
      </c>
      <c r="D53" s="63" t="s">
        <v>84</v>
      </c>
      <c r="E53" s="64" t="s">
        <v>132</v>
      </c>
      <c r="F53" s="65" t="s">
        <v>92</v>
      </c>
      <c r="G53" s="24">
        <f>H53+I53</f>
        <v>857700</v>
      </c>
      <c r="H53" s="24">
        <v>857700</v>
      </c>
      <c r="I53" s="24"/>
      <c r="J53" s="24"/>
    </row>
    <row r="54" spans="1:10" ht="63">
      <c r="A54" s="25" t="s">
        <v>88</v>
      </c>
      <c r="B54" s="25" t="s">
        <v>89</v>
      </c>
      <c r="C54" s="26" t="s">
        <v>56</v>
      </c>
      <c r="D54" s="48" t="s">
        <v>90</v>
      </c>
      <c r="E54" s="66" t="s">
        <v>132</v>
      </c>
      <c r="F54" s="65" t="s">
        <v>92</v>
      </c>
      <c r="G54" s="24">
        <f>H54+I54</f>
        <v>99845</v>
      </c>
      <c r="H54" s="24">
        <v>99845</v>
      </c>
      <c r="I54" s="24"/>
      <c r="J54" s="24"/>
    </row>
    <row r="55" spans="1:10" ht="15.75">
      <c r="A55" s="19"/>
      <c r="B55" s="19"/>
      <c r="C55" s="19"/>
      <c r="D55" s="43" t="s">
        <v>7</v>
      </c>
      <c r="E55" s="19"/>
      <c r="F55" s="19"/>
      <c r="G55" s="23">
        <f>H55+I55</f>
        <v>45294023</v>
      </c>
      <c r="H55" s="23">
        <f>H13+H17+H26+H34+H43+H47</f>
        <v>45294023</v>
      </c>
      <c r="I55" s="24"/>
      <c r="J55" s="24"/>
    </row>
    <row r="56" spans="1:10" ht="18">
      <c r="A56" s="6"/>
      <c r="B56" s="7"/>
      <c r="C56" s="7"/>
      <c r="D56" s="7"/>
      <c r="E56" s="7"/>
      <c r="F56" s="7"/>
      <c r="G56" s="7"/>
      <c r="H56" s="7"/>
      <c r="I56" s="7"/>
      <c r="J56" s="7"/>
    </row>
    <row r="57" spans="1:7" s="67" customFormat="1" ht="15.75">
      <c r="A57" s="67" t="s">
        <v>140</v>
      </c>
      <c r="D57" s="68"/>
      <c r="E57" s="68"/>
      <c r="F57" s="68"/>
      <c r="G57" s="68" t="s">
        <v>133</v>
      </c>
    </row>
    <row r="58" spans="1:19" s="10" customFormat="1" ht="21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9"/>
    </row>
    <row r="59" spans="1:18" s="10" customFormat="1" ht="23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</sheetData>
  <sheetProtection/>
  <mergeCells count="14">
    <mergeCell ref="A10:A11"/>
    <mergeCell ref="B10:B11"/>
    <mergeCell ref="C10:C11"/>
    <mergeCell ref="D10:D11"/>
    <mergeCell ref="G10:G11"/>
    <mergeCell ref="H10:H11"/>
    <mergeCell ref="B6:J6"/>
    <mergeCell ref="E1:J1"/>
    <mergeCell ref="E2:J2"/>
    <mergeCell ref="E3:J3"/>
    <mergeCell ref="E4:J4"/>
    <mergeCell ref="I10:J10"/>
    <mergeCell ref="E10:E11"/>
    <mergeCell ref="F10:F11"/>
  </mergeCells>
  <printOptions horizontalCentered="1"/>
  <pageMargins left="0.3937007874015748" right="0.3937007874015748" top="1.1811023622047245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2019-12-26T08:28:40Z</cp:lastPrinted>
  <dcterms:created xsi:type="dcterms:W3CDTF">2018-12-19T13:40:07Z</dcterms:created>
  <dcterms:modified xsi:type="dcterms:W3CDTF">2019-12-27T11:49:12Z</dcterms:modified>
  <cp:category/>
  <cp:version/>
  <cp:contentType/>
  <cp:contentStatus/>
</cp:coreProperties>
</file>