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дод.5" sheetId="1" r:id="rId1"/>
  </sheets>
  <externalReferences>
    <externalReference r:id="rId4"/>
  </externalReferences>
  <definedNames>
    <definedName name="_xlfn_AGGREGATE">NA()</definedName>
    <definedName name="_xlnm.Print_Area" localSheetId="0">'дод.5'!$A$1:$S$32</definedName>
  </definedNames>
  <calcPr fullCalcOnLoad="1"/>
</workbook>
</file>

<file path=xl/sharedStrings.xml><?xml version="1.0" encoding="utf-8"?>
<sst xmlns="http://schemas.openxmlformats.org/spreadsheetml/2006/main" count="52" uniqueCount="50">
  <si>
    <t xml:space="preserve">Міжбюджетні трансферти на 2020 рік  </t>
  </si>
  <si>
    <t>Код бюджету</t>
  </si>
  <si>
    <t xml:space="preserve">Найменування  бюджету - одержувача/надавача міжбюджетного трансферту
</t>
  </si>
  <si>
    <t>Трансферти з інших місцевих бюджетів</t>
  </si>
  <si>
    <t>Трансферти іншим бюджетам</t>
  </si>
  <si>
    <t xml:space="preserve">субвенції </t>
  </si>
  <si>
    <t>усього</t>
  </si>
  <si>
    <t xml:space="preserve"> загального фонду на:</t>
  </si>
  <si>
    <t>загального фонду на:</t>
  </si>
  <si>
    <t>Інша субвенція на пільгове перевезення автомобільним транспортом міського та приміського сполучення окремих категорій громадян (УПСЗН)</t>
  </si>
  <si>
    <t>Інша субвенція на виплати компенсації за проїзд автомобільним транспортом пільгових категорій громадян на міжміських маршрутах загального користування, протяжність яких перевищує 50 км (УПСЗН)</t>
  </si>
  <si>
    <t>Інша субвенція на пільги з послуг зв’язку пільгових категорій громадян (УПСЗН)</t>
  </si>
  <si>
    <t>Інша субвенція на заклади  освіти</t>
  </si>
  <si>
    <t>Інша субвенція на Охорону здоров'я (ЦРЛ)</t>
  </si>
  <si>
    <t>Інша субвенція на Охорону здоров'я (ЦПМСД)</t>
  </si>
  <si>
    <t>Інша субвенція на Культуру і мистецтво (Школа мистецтв)</t>
  </si>
  <si>
    <t>Інша субвенція 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(УПСЗН)</t>
  </si>
  <si>
    <t>Інша субвенція з обласного бюджету на проведення санаторно-курортного лікування осіб з інвалідністю, ветеранів війни, осіб, на яких поширюється дія Законів України «Про статус ветеранів війни, гарантії їх соціального захисту» та «Про жертви нацистських переслідувань», у санаторно-курортних закладах Харківської області (комплексна Програма соціального захисту населення Харківської області на 2016-2020 роки)</t>
  </si>
  <si>
    <t>Інша субвенція з обласного бюджету 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(комплексна Програма соціального захисту населення Харківської області на 2016-2020 роки)</t>
  </si>
  <si>
    <t>Інша субвенція з обласного бюджету на 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пов"язана з Чорнобильською катастрофою) (комплексна Програма соціального захисту населення Харківської області на 2016-2020 роки)</t>
  </si>
  <si>
    <t>Інша субвенція на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(ТЦСО)</t>
  </si>
  <si>
    <t>Інша субвенція на підтримку спорту вищих досягнень та організацій, які здійснюють фізкультурно-спортивну діяльність (Сектор молоді та спорту)</t>
  </si>
  <si>
    <t>Інша субвенція на сферу "Освіта" (КПКВКМБ 3719770)</t>
  </si>
  <si>
    <t>Інша субвенція на заклади культури  (КПКВКМБ 3719770)</t>
  </si>
  <si>
    <t>Володимирівська с/р</t>
  </si>
  <si>
    <t>Кирилівська с/р</t>
  </si>
  <si>
    <t>Зорянська с/р</t>
  </si>
  <si>
    <t>М-Комишуватська с/р</t>
  </si>
  <si>
    <t>Мартинівська с/р</t>
  </si>
  <si>
    <t>Іванівська с/р</t>
  </si>
  <si>
    <t>Піщанська с/р</t>
  </si>
  <si>
    <t>Петрівська с/р</t>
  </si>
  <si>
    <t>Соснівська с/р</t>
  </si>
  <si>
    <t>Хрестищенська с/р</t>
  </si>
  <si>
    <t>Міська рада</t>
  </si>
  <si>
    <t>Зачепилівський район</t>
  </si>
  <si>
    <t>Кегичівський район</t>
  </si>
  <si>
    <t>Сахновщинський район</t>
  </si>
  <si>
    <t>Наталинська ОТГ</t>
  </si>
  <si>
    <t>Обласний бюджет</t>
  </si>
  <si>
    <t>Х</t>
  </si>
  <si>
    <t>УСЬОГО</t>
  </si>
  <si>
    <t xml:space="preserve">Код класифікації доходів </t>
  </si>
  <si>
    <t>(LIX позачергова сесія VIІ скликання)</t>
  </si>
  <si>
    <t>до рішення районної ради</t>
  </si>
  <si>
    <t>Додаток  3</t>
  </si>
  <si>
    <t>Керуючий справами</t>
  </si>
  <si>
    <t>виконавчого апарату районної ради</t>
  </si>
  <si>
    <t>Костянтин ФРОЛОВ</t>
  </si>
  <si>
    <t>від 24 грудня 2019 року № 1227-VIІ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</si>
</sst>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0"/>
      <name val="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0"/>
    </font>
    <font>
      <sz val="11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8"/>
      <name val="Times New Roman"/>
      <family val="0"/>
    </font>
    <font>
      <i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" fillId="13" borderId="1" applyNumberFormat="0" applyAlignment="0" applyProtection="0"/>
    <xf numFmtId="0" fontId="5" fillId="7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6" fillId="25" borderId="8" applyNumberFormat="0" applyAlignment="0" applyProtection="0"/>
    <xf numFmtId="0" fontId="16" fillId="25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4" fillId="0" borderId="0">
      <alignment/>
      <protection/>
    </xf>
    <xf numFmtId="0" fontId="21" fillId="0" borderId="0">
      <alignment/>
      <protection/>
    </xf>
    <xf numFmtId="0" fontId="15" fillId="0" borderId="9" applyNumberFormat="0" applyFill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1" fillId="0" borderId="0" applyFill="0" applyBorder="0" applyAlignment="0" applyProtection="0"/>
    <xf numFmtId="0" fontId="6" fillId="26" borderId="2" applyNumberFormat="0" applyAlignment="0" applyProtection="0"/>
    <xf numFmtId="0" fontId="24" fillId="0" borderId="11" applyNumberFormat="0" applyFill="0" applyAlignment="0" applyProtection="0"/>
    <xf numFmtId="0" fontId="25" fillId="13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2" fontId="30" fillId="0" borderId="12" xfId="0" applyNumberFormat="1" applyFont="1" applyFill="1" applyBorder="1" applyAlignment="1">
      <alignment horizontal="center" vertical="center" wrapText="1"/>
    </xf>
    <xf numFmtId="1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1" fontId="30" fillId="0" borderId="0" xfId="0" applyNumberFormat="1" applyFont="1" applyFill="1" applyBorder="1" applyAlignment="1">
      <alignment horizontal="center" vertical="center" wrapText="1"/>
    </xf>
    <xf numFmtId="0" fontId="26" fillId="27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right" wrapText="1"/>
    </xf>
    <xf numFmtId="0" fontId="33" fillId="0" borderId="0" xfId="104" applyFont="1" applyFill="1" applyBorder="1" applyAlignment="1">
      <alignment horizontal="right"/>
      <protection/>
    </xf>
    <xf numFmtId="0" fontId="26" fillId="0" borderId="0" xfId="0" applyFont="1" applyFill="1" applyAlignment="1">
      <alignment horizontal="left" vertical="top"/>
    </xf>
    <xf numFmtId="0" fontId="30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textRotation="90" wrapText="1"/>
    </xf>
    <xf numFmtId="0" fontId="29" fillId="0" borderId="14" xfId="0" applyFont="1" applyFill="1" applyBorder="1" applyAlignment="1">
      <alignment textRotation="90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Зв'язана клітинка" xfId="95"/>
    <cellStyle name="Итог" xfId="96"/>
    <cellStyle name="Контрольна клітинка" xfId="97"/>
    <cellStyle name="Контрольная ячейка" xfId="98"/>
    <cellStyle name="Назва" xfId="99"/>
    <cellStyle name="Название" xfId="100"/>
    <cellStyle name="Нейтральный" xfId="101"/>
    <cellStyle name="Обчислення" xfId="102"/>
    <cellStyle name="Обычный 2" xfId="103"/>
    <cellStyle name="Обычный 2 2" xfId="104"/>
    <cellStyle name="Підсумок" xfId="105"/>
    <cellStyle name="Плохой" xfId="106"/>
    <cellStyle name="Поганий" xfId="107"/>
    <cellStyle name="Пояснение" xfId="108"/>
    <cellStyle name="Примечание" xfId="109"/>
    <cellStyle name="Примітка" xfId="110"/>
    <cellStyle name="Percent" xfId="111"/>
    <cellStyle name="Результат" xfId="112"/>
    <cellStyle name="Связанная ячейка" xfId="113"/>
    <cellStyle name="Середній" xfId="114"/>
    <cellStyle name="Стиль 1" xfId="115"/>
    <cellStyle name="Текст попередження" xfId="116"/>
    <cellStyle name="Текст пояснення" xfId="117"/>
    <cellStyle name="Текст предупреждения" xfId="118"/>
    <cellStyle name="Comma" xfId="119"/>
    <cellStyle name="Comma [0]" xfId="120"/>
    <cellStyle name="Хороший" xfId="1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sana\&#1084;&#1086;&#1080;%20&#1076;&#1086;&#1082;&#1091;&#1084;&#1077;&#1085;&#1090;&#1099;\&#1041;&#1102;&#1076;&#1078;&#1077;&#1090;\&#1041;&#1102;&#1076;&#1078;&#1077;&#1090;%202019\narada\&#1090;&#1080;&#1087;&#1086;&#1074;&#1072;%20&#1092;&#1086;&#1088;&#1084;&#1072;%20&#1088;&#1110;&#1096;&#1077;&#1085;&#1085;&#1103;%20(&#1087;&#1088;&#1086;&#1077;&#1082;&#1090;)\&#1044;&#1086;&#1076;&#1072;&#1090;&#1082;&#1080;%20&#1076;&#1086;%20&#1088;&#1110;&#1096;&#1077;&#1085;&#1085;&#1103;%20&#1088;&#1077;&#1076;%20&#1086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 1"/>
      <sheetName val="дод.2"/>
      <sheetName val="дод.3"/>
      <sheetName val="дод.4"/>
      <sheetName val="дод.5"/>
      <sheetName val="дод.6"/>
      <sheetName val="дод.7"/>
      <sheetName val="дод.8"/>
    </sheetNames>
    <sheetDataSet>
      <sheetData sheetId="0">
        <row r="4">
          <cell r="F4" t="str">
            <v>(грн)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W32"/>
  <sheetViews>
    <sheetView showZeros="0" tabSelected="1" view="pageBreakPreview" zoomScale="70" zoomScaleNormal="55" zoomScaleSheetLayoutView="70" workbookViewId="0" topLeftCell="A4">
      <selection activeCell="F4" sqref="F4"/>
    </sheetView>
  </sheetViews>
  <sheetFormatPr defaultColWidth="9.33203125" defaultRowHeight="12.75"/>
  <cols>
    <col min="1" max="1" width="19.83203125" style="1" customWidth="1"/>
    <col min="2" max="2" width="27.16015625" style="1" customWidth="1"/>
    <col min="3" max="4" width="12.16015625" style="1" bestFit="1" customWidth="1"/>
    <col min="5" max="5" width="12.33203125" style="1" bestFit="1" customWidth="1"/>
    <col min="6" max="7" width="12.16015625" style="1" bestFit="1" customWidth="1"/>
    <col min="8" max="9" width="12.33203125" style="1" bestFit="1" customWidth="1"/>
    <col min="10" max="10" width="15.33203125" style="1" bestFit="1" customWidth="1"/>
    <col min="11" max="11" width="25.83203125" style="1" bestFit="1" customWidth="1"/>
    <col min="12" max="12" width="32.83203125" style="1" bestFit="1" customWidth="1"/>
    <col min="13" max="13" width="22.33203125" style="1" bestFit="1" customWidth="1"/>
    <col min="14" max="14" width="12.33203125" style="1" bestFit="1" customWidth="1"/>
    <col min="15" max="15" width="12.16015625" style="1" bestFit="1" customWidth="1"/>
    <col min="16" max="16" width="10.83203125" style="1" bestFit="1" customWidth="1"/>
    <col min="17" max="17" width="12.5" style="1" customWidth="1"/>
    <col min="18" max="18" width="12" style="1" customWidth="1"/>
    <col min="19" max="19" width="14.33203125" style="1" customWidth="1"/>
    <col min="20" max="20" width="23.33203125" style="1" customWidth="1"/>
    <col min="21" max="21" width="18.66015625" style="1" customWidth="1"/>
    <col min="22" max="22" width="18.33203125" style="1" customWidth="1"/>
    <col min="23" max="23" width="21.33203125" style="1" customWidth="1"/>
    <col min="24" max="24" width="24.5" style="1" customWidth="1"/>
    <col min="25" max="25" width="21.33203125" style="1" customWidth="1"/>
    <col min="26" max="26" width="19.16015625" style="1" customWidth="1"/>
    <col min="27" max="27" width="19.33203125" style="1" customWidth="1"/>
    <col min="28" max="28" width="21.66015625" style="1" customWidth="1"/>
    <col min="29" max="29" width="19.33203125" style="1" customWidth="1"/>
    <col min="30" max="30" width="26.16015625" style="1" customWidth="1"/>
    <col min="31" max="31" width="37.33203125" style="1" customWidth="1"/>
    <col min="32" max="32" width="17.16015625" style="1" customWidth="1"/>
    <col min="33" max="33" width="20.16015625" style="1" customWidth="1"/>
    <col min="34" max="16384" width="8" style="1" customWidth="1"/>
  </cols>
  <sheetData>
    <row r="1" spans="1:19" ht="15.75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2"/>
      <c r="O1" s="22"/>
      <c r="P1" s="23"/>
      <c r="Q1" s="29" t="s">
        <v>45</v>
      </c>
      <c r="R1" s="29"/>
      <c r="S1" s="29"/>
    </row>
    <row r="2" spans="1:19" ht="15.7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0" t="s">
        <v>44</v>
      </c>
      <c r="O2" s="30"/>
      <c r="P2" s="30"/>
      <c r="Q2" s="30"/>
      <c r="R2" s="30"/>
      <c r="S2" s="30"/>
    </row>
    <row r="3" spans="1:19" ht="15.75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0" t="s">
        <v>49</v>
      </c>
      <c r="O3" s="30"/>
      <c r="P3" s="30"/>
      <c r="Q3" s="30"/>
      <c r="R3" s="30"/>
      <c r="S3" s="30"/>
    </row>
    <row r="4" spans="1:19" ht="15.7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0" t="s">
        <v>43</v>
      </c>
      <c r="O4" s="30"/>
      <c r="P4" s="30"/>
      <c r="Q4" s="30"/>
      <c r="R4" s="30"/>
      <c r="S4" s="30"/>
    </row>
    <row r="5" spans="1:19" ht="18.75">
      <c r="A5" s="6"/>
      <c r="B5" s="24" t="s">
        <v>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6"/>
    </row>
    <row r="6" spans="1:19" ht="18" customHeight="1">
      <c r="A6" s="5"/>
      <c r="P6" s="7"/>
      <c r="S6" s="8" t="str">
        <f>'[1]дод. 1'!F4</f>
        <v>(грн)</v>
      </c>
    </row>
    <row r="7" spans="1:23" ht="18" customHeight="1">
      <c r="A7" s="32" t="s">
        <v>1</v>
      </c>
      <c r="B7" s="32" t="s">
        <v>2</v>
      </c>
      <c r="C7" s="25" t="s">
        <v>3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 t="s">
        <v>4</v>
      </c>
      <c r="R7" s="26"/>
      <c r="S7" s="26"/>
      <c r="T7" s="9"/>
      <c r="U7" s="9"/>
      <c r="V7" s="9"/>
      <c r="W7" s="9"/>
    </row>
    <row r="8" spans="1:19" s="11" customFormat="1" ht="18" customHeight="1">
      <c r="A8" s="32"/>
      <c r="B8" s="32"/>
      <c r="C8" s="27" t="s">
        <v>5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 t="s">
        <v>6</v>
      </c>
      <c r="Q8" s="28" t="s">
        <v>5</v>
      </c>
      <c r="R8" s="28"/>
      <c r="S8" s="28" t="s">
        <v>6</v>
      </c>
    </row>
    <row r="9" spans="1:19" s="11" customFormat="1" ht="24.75" customHeight="1">
      <c r="A9" s="32"/>
      <c r="B9" s="32"/>
      <c r="C9" s="27" t="s">
        <v>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 t="s">
        <v>8</v>
      </c>
      <c r="R9" s="27"/>
      <c r="S9" s="28"/>
    </row>
    <row r="10" spans="1:19" s="11" customFormat="1" ht="368.25" customHeight="1">
      <c r="A10" s="32"/>
      <c r="B10" s="32"/>
      <c r="C10" s="33" t="s">
        <v>9</v>
      </c>
      <c r="D10" s="33" t="s">
        <v>10</v>
      </c>
      <c r="E10" s="33" t="s">
        <v>11</v>
      </c>
      <c r="F10" s="33" t="s">
        <v>12</v>
      </c>
      <c r="G10" s="33" t="s">
        <v>13</v>
      </c>
      <c r="H10" s="33" t="s">
        <v>14</v>
      </c>
      <c r="I10" s="33" t="s">
        <v>15</v>
      </c>
      <c r="J10" s="33" t="s">
        <v>16</v>
      </c>
      <c r="K10" s="33" t="s">
        <v>17</v>
      </c>
      <c r="L10" s="33" t="s">
        <v>18</v>
      </c>
      <c r="M10" s="33" t="s">
        <v>19</v>
      </c>
      <c r="N10" s="33" t="s">
        <v>20</v>
      </c>
      <c r="O10" s="33" t="s">
        <v>21</v>
      </c>
      <c r="P10" s="27"/>
      <c r="Q10" s="34" t="s">
        <v>22</v>
      </c>
      <c r="R10" s="34" t="s">
        <v>23</v>
      </c>
      <c r="S10" s="28"/>
    </row>
    <row r="11" spans="1:19" s="11" customFormat="1" ht="15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0">
        <v>16</v>
      </c>
      <c r="Q11" s="12">
        <v>17</v>
      </c>
      <c r="R11" s="12">
        <v>18</v>
      </c>
      <c r="S11" s="12">
        <v>19</v>
      </c>
    </row>
    <row r="12" spans="1:19" s="21" customFormat="1" ht="15.75">
      <c r="A12" s="35" t="s">
        <v>42</v>
      </c>
      <c r="B12" s="36"/>
      <c r="C12" s="37">
        <v>41053900</v>
      </c>
      <c r="D12" s="37">
        <v>41053900</v>
      </c>
      <c r="E12" s="37">
        <v>41053900</v>
      </c>
      <c r="F12" s="37">
        <v>41053900</v>
      </c>
      <c r="G12" s="37">
        <v>41053900</v>
      </c>
      <c r="H12" s="37">
        <v>41053900</v>
      </c>
      <c r="I12" s="37">
        <v>41053900</v>
      </c>
      <c r="J12" s="37">
        <v>41053900</v>
      </c>
      <c r="K12" s="37">
        <v>41053900</v>
      </c>
      <c r="L12" s="37">
        <v>41053900</v>
      </c>
      <c r="M12" s="37">
        <v>41053900</v>
      </c>
      <c r="N12" s="37">
        <v>41053900</v>
      </c>
      <c r="O12" s="37">
        <v>41053900</v>
      </c>
      <c r="P12" s="37"/>
      <c r="Q12" s="37"/>
      <c r="R12" s="37"/>
      <c r="S12" s="37"/>
    </row>
    <row r="13" spans="1:19" s="11" customFormat="1" ht="15.75">
      <c r="A13" s="12">
        <v>20317501000</v>
      </c>
      <c r="B13" s="13" t="s">
        <v>24</v>
      </c>
      <c r="C13" s="12">
        <v>64248</v>
      </c>
      <c r="D13" s="12">
        <v>6000</v>
      </c>
      <c r="E13" s="12">
        <v>3240</v>
      </c>
      <c r="F13" s="12">
        <v>213635</v>
      </c>
      <c r="G13" s="12"/>
      <c r="H13" s="12"/>
      <c r="I13" s="12"/>
      <c r="J13" s="12"/>
      <c r="K13" s="12"/>
      <c r="L13" s="12"/>
      <c r="M13" s="12"/>
      <c r="N13" s="12"/>
      <c r="O13" s="12"/>
      <c r="P13" s="10">
        <f aca="true" t="shared" si="0" ref="P13:P29">SUM(C13:O13)</f>
        <v>287123</v>
      </c>
      <c r="Q13" s="14"/>
      <c r="R13" s="12">
        <v>70100</v>
      </c>
      <c r="S13" s="15">
        <f aca="true" t="shared" si="1" ref="S13:S27">Q13+R13</f>
        <v>70100</v>
      </c>
    </row>
    <row r="14" spans="1:19" s="11" customFormat="1" ht="15.75">
      <c r="A14" s="12">
        <v>20317502000</v>
      </c>
      <c r="B14" s="13" t="s">
        <v>25</v>
      </c>
      <c r="C14" s="12">
        <v>35220</v>
      </c>
      <c r="D14" s="12">
        <v>1000</v>
      </c>
      <c r="E14" s="12">
        <v>2640</v>
      </c>
      <c r="F14" s="12">
        <v>41598</v>
      </c>
      <c r="G14" s="12"/>
      <c r="H14" s="12"/>
      <c r="I14" s="12"/>
      <c r="J14" s="12"/>
      <c r="K14" s="12"/>
      <c r="L14" s="12"/>
      <c r="M14" s="12"/>
      <c r="N14" s="12"/>
      <c r="O14" s="12"/>
      <c r="P14" s="10">
        <f t="shared" si="0"/>
        <v>80458</v>
      </c>
      <c r="Q14" s="14"/>
      <c r="R14" s="12">
        <v>89600</v>
      </c>
      <c r="S14" s="15">
        <f t="shared" si="1"/>
        <v>89600</v>
      </c>
    </row>
    <row r="15" spans="1:19" s="11" customFormat="1" ht="15.75">
      <c r="A15" s="12">
        <v>20317504000</v>
      </c>
      <c r="B15" s="13" t="s">
        <v>26</v>
      </c>
      <c r="C15" s="12">
        <v>71172</v>
      </c>
      <c r="D15" s="12">
        <v>1000</v>
      </c>
      <c r="E15" s="12">
        <v>1440</v>
      </c>
      <c r="F15" s="12">
        <v>101535</v>
      </c>
      <c r="G15" s="12"/>
      <c r="H15" s="12"/>
      <c r="I15" s="12"/>
      <c r="J15" s="12"/>
      <c r="K15" s="12"/>
      <c r="L15" s="12"/>
      <c r="M15" s="12"/>
      <c r="N15" s="12"/>
      <c r="O15" s="12"/>
      <c r="P15" s="10">
        <f t="shared" si="0"/>
        <v>175147</v>
      </c>
      <c r="Q15" s="14"/>
      <c r="R15" s="12">
        <v>301300</v>
      </c>
      <c r="S15" s="15">
        <f t="shared" si="1"/>
        <v>301300</v>
      </c>
    </row>
    <row r="16" spans="1:19" s="11" customFormat="1" ht="19.5" customHeight="1">
      <c r="A16" s="12">
        <v>20317505000</v>
      </c>
      <c r="B16" s="13" t="s">
        <v>27</v>
      </c>
      <c r="C16" s="12">
        <v>78240</v>
      </c>
      <c r="D16" s="12">
        <v>1000</v>
      </c>
      <c r="E16" s="12">
        <v>1920</v>
      </c>
      <c r="F16" s="12">
        <v>235816</v>
      </c>
      <c r="G16" s="12"/>
      <c r="H16" s="12"/>
      <c r="I16" s="12"/>
      <c r="J16" s="12"/>
      <c r="K16" s="12"/>
      <c r="L16" s="12"/>
      <c r="M16" s="12"/>
      <c r="N16" s="12"/>
      <c r="O16" s="12"/>
      <c r="P16" s="10">
        <f t="shared" si="0"/>
        <v>316976</v>
      </c>
      <c r="Q16" s="14"/>
      <c r="R16" s="12">
        <v>414200</v>
      </c>
      <c r="S16" s="15">
        <f t="shared" si="1"/>
        <v>414200</v>
      </c>
    </row>
    <row r="17" spans="1:19" s="11" customFormat="1" ht="15.75">
      <c r="A17" s="12">
        <v>20317506000</v>
      </c>
      <c r="B17" s="13" t="s">
        <v>28</v>
      </c>
      <c r="C17" s="12">
        <v>85500</v>
      </c>
      <c r="D17" s="12">
        <v>10800</v>
      </c>
      <c r="E17" s="12">
        <v>960</v>
      </c>
      <c r="F17" s="12">
        <v>200342</v>
      </c>
      <c r="G17" s="12"/>
      <c r="H17" s="12"/>
      <c r="I17" s="12"/>
      <c r="J17" s="12"/>
      <c r="K17" s="12"/>
      <c r="L17" s="12"/>
      <c r="M17" s="12"/>
      <c r="N17" s="12"/>
      <c r="O17" s="12"/>
      <c r="P17" s="10">
        <f t="shared" si="0"/>
        <v>297602</v>
      </c>
      <c r="Q17" s="14"/>
      <c r="R17" s="12">
        <v>279210</v>
      </c>
      <c r="S17" s="15">
        <f t="shared" si="1"/>
        <v>279210</v>
      </c>
    </row>
    <row r="18" spans="1:19" s="11" customFormat="1" ht="15.75">
      <c r="A18" s="12">
        <v>20317508000</v>
      </c>
      <c r="B18" s="13" t="s">
        <v>29</v>
      </c>
      <c r="C18" s="12">
        <v>135900</v>
      </c>
      <c r="D18" s="12">
        <v>2400</v>
      </c>
      <c r="E18" s="12">
        <v>4440</v>
      </c>
      <c r="F18" s="12">
        <v>210595</v>
      </c>
      <c r="G18" s="12"/>
      <c r="H18" s="12"/>
      <c r="I18" s="12"/>
      <c r="J18" s="12"/>
      <c r="K18" s="12"/>
      <c r="L18" s="12"/>
      <c r="M18" s="12"/>
      <c r="N18" s="12"/>
      <c r="O18" s="12"/>
      <c r="P18" s="10">
        <f t="shared" si="0"/>
        <v>353335</v>
      </c>
      <c r="Q18" s="14"/>
      <c r="R18" s="12">
        <v>344340</v>
      </c>
      <c r="S18" s="15">
        <f t="shared" si="1"/>
        <v>344340</v>
      </c>
    </row>
    <row r="19" spans="1:19" s="11" customFormat="1" ht="15.75">
      <c r="A19" s="12">
        <v>20317509000</v>
      </c>
      <c r="B19" s="13" t="s">
        <v>30</v>
      </c>
      <c r="C19" s="12">
        <v>72000</v>
      </c>
      <c r="D19" s="12">
        <v>25200</v>
      </c>
      <c r="E19" s="12">
        <v>21840</v>
      </c>
      <c r="F19" s="12">
        <v>665484</v>
      </c>
      <c r="G19" s="12"/>
      <c r="H19" s="12"/>
      <c r="I19" s="12"/>
      <c r="J19" s="12"/>
      <c r="K19" s="12"/>
      <c r="L19" s="12"/>
      <c r="M19" s="12"/>
      <c r="N19" s="12"/>
      <c r="O19" s="12"/>
      <c r="P19" s="10">
        <f t="shared" si="0"/>
        <v>784524</v>
      </c>
      <c r="Q19" s="14"/>
      <c r="R19" s="12">
        <v>198270</v>
      </c>
      <c r="S19" s="15">
        <f t="shared" si="1"/>
        <v>198270</v>
      </c>
    </row>
    <row r="20" spans="1:19" s="11" customFormat="1" ht="15.75">
      <c r="A20" s="12">
        <v>20317510000</v>
      </c>
      <c r="B20" s="13" t="s">
        <v>31</v>
      </c>
      <c r="C20" s="12">
        <v>106872</v>
      </c>
      <c r="D20" s="12">
        <v>5760</v>
      </c>
      <c r="E20" s="12">
        <v>2280</v>
      </c>
      <c r="F20" s="12">
        <v>424025</v>
      </c>
      <c r="G20" s="12"/>
      <c r="H20" s="12"/>
      <c r="I20" s="12"/>
      <c r="J20" s="12"/>
      <c r="K20" s="12"/>
      <c r="L20" s="12"/>
      <c r="M20" s="12"/>
      <c r="N20" s="12"/>
      <c r="O20" s="12"/>
      <c r="P20" s="10">
        <f t="shared" si="0"/>
        <v>538937</v>
      </c>
      <c r="Q20" s="14"/>
      <c r="R20" s="12">
        <v>340400</v>
      </c>
      <c r="S20" s="15">
        <f t="shared" si="1"/>
        <v>340400</v>
      </c>
    </row>
    <row r="21" spans="1:19" s="11" customFormat="1" ht="15.75">
      <c r="A21" s="12">
        <v>20317512000</v>
      </c>
      <c r="B21" s="13" t="s">
        <v>32</v>
      </c>
      <c r="C21" s="12">
        <v>50040</v>
      </c>
      <c r="D21" s="12">
        <v>3360</v>
      </c>
      <c r="E21" s="12">
        <v>1440</v>
      </c>
      <c r="F21" s="12">
        <v>68023</v>
      </c>
      <c r="G21" s="12"/>
      <c r="H21" s="12"/>
      <c r="I21" s="12"/>
      <c r="J21" s="12"/>
      <c r="K21" s="12"/>
      <c r="L21" s="12"/>
      <c r="M21" s="12"/>
      <c r="N21" s="12"/>
      <c r="O21" s="12"/>
      <c r="P21" s="10">
        <f t="shared" si="0"/>
        <v>122863</v>
      </c>
      <c r="Q21" s="14"/>
      <c r="R21" s="12">
        <v>242100</v>
      </c>
      <c r="S21" s="15">
        <f t="shared" si="1"/>
        <v>242100</v>
      </c>
    </row>
    <row r="22" spans="1:19" s="11" customFormat="1" ht="15.75">
      <c r="A22" s="12">
        <v>20317513000</v>
      </c>
      <c r="B22" s="13" t="s">
        <v>33</v>
      </c>
      <c r="C22" s="12">
        <v>85500</v>
      </c>
      <c r="D22" s="12">
        <v>9600</v>
      </c>
      <c r="E22" s="12">
        <v>1680</v>
      </c>
      <c r="F22" s="12">
        <v>123673</v>
      </c>
      <c r="G22" s="12"/>
      <c r="H22" s="12"/>
      <c r="I22" s="12"/>
      <c r="J22" s="12"/>
      <c r="K22" s="12"/>
      <c r="L22" s="12"/>
      <c r="M22" s="12"/>
      <c r="N22" s="12"/>
      <c r="O22" s="12"/>
      <c r="P22" s="10">
        <f t="shared" si="0"/>
        <v>220453</v>
      </c>
      <c r="Q22" s="14"/>
      <c r="R22" s="12">
        <v>421030</v>
      </c>
      <c r="S22" s="15">
        <f t="shared" si="1"/>
        <v>421030</v>
      </c>
    </row>
    <row r="23" spans="1:19" s="11" customFormat="1" ht="15.75">
      <c r="A23" s="12">
        <v>20317301000</v>
      </c>
      <c r="B23" s="13" t="s">
        <v>34</v>
      </c>
      <c r="C23" s="12">
        <v>288360</v>
      </c>
      <c r="D23" s="12">
        <v>126040</v>
      </c>
      <c r="E23" s="12">
        <v>88800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0">
        <f t="shared" si="0"/>
        <v>503200</v>
      </c>
      <c r="Q23" s="15">
        <v>14317010</v>
      </c>
      <c r="R23" s="12">
        <v>283750</v>
      </c>
      <c r="S23" s="15">
        <f t="shared" si="1"/>
        <v>14600760</v>
      </c>
    </row>
    <row r="24" spans="1:19" s="11" customFormat="1" ht="15" customHeight="1">
      <c r="A24" s="12">
        <v>20311000000</v>
      </c>
      <c r="B24" s="16" t="s">
        <v>35</v>
      </c>
      <c r="C24" s="12"/>
      <c r="D24" s="12"/>
      <c r="E24" s="12"/>
      <c r="F24" s="12"/>
      <c r="G24" s="12">
        <v>26000</v>
      </c>
      <c r="H24" s="12"/>
      <c r="I24" s="12"/>
      <c r="J24" s="12"/>
      <c r="K24" s="12"/>
      <c r="L24" s="12"/>
      <c r="M24" s="12"/>
      <c r="N24" s="12"/>
      <c r="O24" s="12"/>
      <c r="P24" s="10">
        <f t="shared" si="0"/>
        <v>26000</v>
      </c>
      <c r="Q24" s="14"/>
      <c r="R24" s="12"/>
      <c r="S24" s="15">
        <f t="shared" si="1"/>
        <v>0</v>
      </c>
    </row>
    <row r="25" spans="1:19" s="11" customFormat="1" ht="15.75">
      <c r="A25" s="12">
        <v>20315000000</v>
      </c>
      <c r="B25" s="16" t="s">
        <v>36</v>
      </c>
      <c r="C25" s="12"/>
      <c r="D25" s="12"/>
      <c r="E25" s="12"/>
      <c r="F25" s="12"/>
      <c r="G25" s="12">
        <v>9000</v>
      </c>
      <c r="H25" s="12"/>
      <c r="I25" s="12"/>
      <c r="J25" s="12"/>
      <c r="K25" s="12"/>
      <c r="L25" s="12"/>
      <c r="M25" s="12"/>
      <c r="N25" s="12"/>
      <c r="O25" s="12"/>
      <c r="P25" s="10">
        <f t="shared" si="0"/>
        <v>9000</v>
      </c>
      <c r="Q25" s="14"/>
      <c r="R25" s="12"/>
      <c r="S25" s="15">
        <f t="shared" si="1"/>
        <v>0</v>
      </c>
    </row>
    <row r="26" spans="1:19" s="11" customFormat="1" ht="31.5">
      <c r="A26" s="12">
        <v>20324000000</v>
      </c>
      <c r="B26" s="16" t="s">
        <v>37</v>
      </c>
      <c r="C26" s="12"/>
      <c r="D26" s="12"/>
      <c r="E26" s="12"/>
      <c r="F26" s="12"/>
      <c r="G26" s="12">
        <v>9000</v>
      </c>
      <c r="H26" s="12"/>
      <c r="I26" s="12"/>
      <c r="J26" s="12"/>
      <c r="K26" s="12"/>
      <c r="L26" s="12"/>
      <c r="M26" s="12"/>
      <c r="N26" s="12"/>
      <c r="O26" s="12"/>
      <c r="P26" s="10">
        <f t="shared" si="0"/>
        <v>9000</v>
      </c>
      <c r="Q26" s="14"/>
      <c r="R26" s="12"/>
      <c r="S26" s="15">
        <f t="shared" si="1"/>
        <v>0</v>
      </c>
    </row>
    <row r="27" spans="1:19" s="11" customFormat="1" ht="15.75">
      <c r="A27" s="12">
        <v>20511000000</v>
      </c>
      <c r="B27" s="13" t="s">
        <v>38</v>
      </c>
      <c r="C27" s="12">
        <v>76080</v>
      </c>
      <c r="D27" s="12">
        <v>43200</v>
      </c>
      <c r="E27" s="12">
        <v>16800</v>
      </c>
      <c r="F27" s="12">
        <v>335890</v>
      </c>
      <c r="G27" s="12">
        <v>2665000</v>
      </c>
      <c r="H27" s="12">
        <v>600384</v>
      </c>
      <c r="I27" s="12">
        <v>454088</v>
      </c>
      <c r="J27" s="12">
        <v>37830</v>
      </c>
      <c r="K27" s="12"/>
      <c r="L27" s="12"/>
      <c r="M27" s="12"/>
      <c r="N27" s="12">
        <v>602158</v>
      </c>
      <c r="O27" s="12">
        <v>99845</v>
      </c>
      <c r="P27" s="10">
        <f t="shared" si="0"/>
        <v>4931275</v>
      </c>
      <c r="Q27" s="14"/>
      <c r="R27" s="12"/>
      <c r="S27" s="15">
        <f t="shared" si="1"/>
        <v>0</v>
      </c>
    </row>
    <row r="28" spans="1:19" s="11" customFormat="1" ht="15.75">
      <c r="A28" s="12">
        <v>20100000000</v>
      </c>
      <c r="B28" s="13" t="s">
        <v>39</v>
      </c>
      <c r="C28" s="12"/>
      <c r="D28" s="12"/>
      <c r="E28" s="12"/>
      <c r="F28" s="12"/>
      <c r="G28" s="12"/>
      <c r="H28" s="12"/>
      <c r="I28" s="12"/>
      <c r="J28" s="12"/>
      <c r="K28" s="12">
        <v>578014</v>
      </c>
      <c r="L28" s="12">
        <v>39700</v>
      </c>
      <c r="M28" s="12">
        <v>52544</v>
      </c>
      <c r="N28" s="12"/>
      <c r="O28" s="12"/>
      <c r="P28" s="10">
        <f t="shared" si="0"/>
        <v>670258</v>
      </c>
      <c r="Q28" s="14"/>
      <c r="R28" s="12"/>
      <c r="S28" s="15"/>
    </row>
    <row r="29" spans="1:19" s="11" customFormat="1" ht="15.75">
      <c r="A29" s="10" t="s">
        <v>40</v>
      </c>
      <c r="B29" s="17" t="s">
        <v>41</v>
      </c>
      <c r="C29" s="10">
        <f aca="true" t="shared" si="2" ref="C29:J29">SUM(C13:C27)</f>
        <v>1149132</v>
      </c>
      <c r="D29" s="10">
        <f t="shared" si="2"/>
        <v>235360</v>
      </c>
      <c r="E29" s="10">
        <f t="shared" si="2"/>
        <v>147480</v>
      </c>
      <c r="F29" s="10">
        <f t="shared" si="2"/>
        <v>2620616</v>
      </c>
      <c r="G29" s="10">
        <f t="shared" si="2"/>
        <v>2709000</v>
      </c>
      <c r="H29" s="10">
        <f t="shared" si="2"/>
        <v>600384</v>
      </c>
      <c r="I29" s="10">
        <f t="shared" si="2"/>
        <v>454088</v>
      </c>
      <c r="J29" s="10">
        <f t="shared" si="2"/>
        <v>37830</v>
      </c>
      <c r="K29" s="18">
        <f>SUM(K13:K28)</f>
        <v>578014</v>
      </c>
      <c r="L29" s="18">
        <f>SUM(L13:L28)</f>
        <v>39700</v>
      </c>
      <c r="M29" s="18">
        <f>SUM(M13:M28)</f>
        <v>52544</v>
      </c>
      <c r="N29" s="10">
        <f>SUM(N13:N27)</f>
        <v>602158</v>
      </c>
      <c r="O29" s="10">
        <f>SUM(O13:O27)</f>
        <v>99845</v>
      </c>
      <c r="P29" s="10">
        <f t="shared" si="0"/>
        <v>9326151</v>
      </c>
      <c r="Q29" s="15">
        <f>Q13+Q14+Q15+Q16+Q17+Q18+Q19+Q20+Q21+Q22+Q23+Q27</f>
        <v>14317010</v>
      </c>
      <c r="R29" s="12">
        <f>R13+R14+R15+R16+R17+R18+R19+R20+R21+R22+R23+R24+R25+R26+R27</f>
        <v>2984300</v>
      </c>
      <c r="S29" s="15">
        <f>Q29+R29</f>
        <v>17301310</v>
      </c>
    </row>
    <row r="30" spans="1:19" s="11" customFormat="1" ht="15.75">
      <c r="A30" s="7"/>
      <c r="B30" s="1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20"/>
      <c r="R30" s="8"/>
      <c r="S30" s="20"/>
    </row>
    <row r="31" spans="1:2" s="11" customFormat="1" ht="15" customHeight="1">
      <c r="A31" s="31" t="s">
        <v>46</v>
      </c>
      <c r="B31" s="31"/>
    </row>
    <row r="32" spans="1:12" s="11" customFormat="1" ht="15" customHeight="1">
      <c r="A32" s="31" t="s">
        <v>47</v>
      </c>
      <c r="B32" s="31"/>
      <c r="L32" s="11" t="s">
        <v>48</v>
      </c>
    </row>
    <row r="34" ht="45.75" customHeight="1"/>
  </sheetData>
  <sheetProtection selectLockedCells="1" selectUnlockedCells="1"/>
  <mergeCells count="18">
    <mergeCell ref="A31:B31"/>
    <mergeCell ref="A32:B32"/>
    <mergeCell ref="C9:O9"/>
    <mergeCell ref="Q1:S1"/>
    <mergeCell ref="N2:S2"/>
    <mergeCell ref="N3:S3"/>
    <mergeCell ref="N4:S4"/>
    <mergeCell ref="Q9:R9"/>
    <mergeCell ref="A12:B12"/>
    <mergeCell ref="B5:R5"/>
    <mergeCell ref="A7:A10"/>
    <mergeCell ref="B7:B10"/>
    <mergeCell ref="C7:P7"/>
    <mergeCell ref="Q7:S7"/>
    <mergeCell ref="C8:O8"/>
    <mergeCell ref="P8:P10"/>
    <mergeCell ref="Q8:R8"/>
    <mergeCell ref="S8:S10"/>
  </mergeCells>
  <printOptions horizontalCentered="1"/>
  <pageMargins left="0.3937007874015748" right="0.3937007874015748" top="1.1811023622047245" bottom="0.3937007874015748" header="0" footer="0"/>
  <pageSetup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R-525</cp:lastModifiedBy>
  <cp:lastPrinted>2019-12-26T08:17:33Z</cp:lastPrinted>
  <dcterms:created xsi:type="dcterms:W3CDTF">2019-12-23T14:42:52Z</dcterms:created>
  <dcterms:modified xsi:type="dcterms:W3CDTF">2019-12-26T08:21:01Z</dcterms:modified>
  <cp:category/>
  <cp:version/>
  <cp:contentType/>
  <cp:contentStatus/>
</cp:coreProperties>
</file>