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130" tabRatio="588" activeTab="0"/>
  </bookViews>
  <sheets>
    <sheet name="дод.7" sheetId="1" r:id="rId1"/>
  </sheets>
  <externalReferences>
    <externalReference r:id="rId4"/>
  </externalReferences>
  <definedNames>
    <definedName name="_xlnm.Print_Area" localSheetId="0">'дод.7'!$A$1:$K$57</definedName>
  </definedNames>
  <calcPr fullCalcOnLoad="1"/>
</workbook>
</file>

<file path=xl/sharedStrings.xml><?xml version="1.0" encoding="utf-8"?>
<sst xmlns="http://schemas.openxmlformats.org/spreadsheetml/2006/main" count="195" uniqueCount="151">
  <si>
    <t xml:space="preserve">Код Програмної класифікації видатків та кредитування місцевих бюджетів  </t>
  </si>
  <si>
    <t xml:space="preserve">Код Типової програмної класифікації видатків та кредитування місцевих бюджетів </t>
  </si>
  <si>
    <t xml:space="preserve">Код Функціональної класифікації видатків та кредитування бюджету </t>
  </si>
  <si>
    <t xml:space="preserve">Найменування головного розпорядника коштів місцевого бюджету / відповідального виконавця, найменування  згідно з Типовою програмною класифікацією видатків та кредитування місцевих бюджетів
</t>
  </si>
  <si>
    <t>Найменування місцевої / 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</si>
  <si>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</si>
  <si>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</si>
  <si>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</si>
  <si>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</si>
  <si>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</si>
  <si>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</si>
  <si>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УСЬОГО</t>
  </si>
  <si>
    <t>Додаток 4</t>
  </si>
  <si>
    <t>до рішення районної ради</t>
  </si>
  <si>
    <t xml:space="preserve">Розподіл витрат районного бюджету на реалізацію місцевих/регіональних програм у 2019 році  </t>
  </si>
  <si>
    <t>0100000</t>
  </si>
  <si>
    <t>Красноградська районна рада (головний розпорядник)</t>
  </si>
  <si>
    <t>0110000</t>
  </si>
  <si>
    <t>Красноградська районна рада (відповідальний виконавець)</t>
  </si>
  <si>
    <t>7300</t>
  </si>
  <si>
    <t>Будівництво та регіональний розвиток</t>
  </si>
  <si>
    <t>0117370</t>
  </si>
  <si>
    <t>7370</t>
  </si>
  <si>
    <t>0490</t>
  </si>
  <si>
    <t>Реалізація інших заходів щодо соціально-економічного розвитку територій</t>
  </si>
  <si>
    <t>0200000</t>
  </si>
  <si>
    <t>Красноградська районна державна адміністрація (головний розпорядник)</t>
  </si>
  <si>
    <t>0210000</t>
  </si>
  <si>
    <t>Красноградська районна державна адміністрація (відповідальний виконавець)</t>
  </si>
  <si>
    <t>2000</t>
  </si>
  <si>
    <t>Охорона здоров'я</t>
  </si>
  <si>
    <t>0212010</t>
  </si>
  <si>
    <t>2010</t>
  </si>
  <si>
    <t>0731</t>
  </si>
  <si>
    <t>Багатопрофільна стаціонарна медична допомога населенню</t>
  </si>
  <si>
    <t>Програма висвітлення діяльності Красноградської районної державної адміністрації та Красноградської районної ради на 2019 рік</t>
  </si>
  <si>
    <t>0212111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</si>
  <si>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</si>
  <si>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</si>
  <si>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0212140</t>
  </si>
  <si>
    <t>2140</t>
  </si>
  <si>
    <t>Програми і централізовані заходи у галузі охорони здоров’я</t>
  </si>
  <si>
    <t>0212144</t>
  </si>
  <si>
    <t>2144</t>
  </si>
  <si>
    <t>0763</t>
  </si>
  <si>
    <t>Забезпечення централізованих заходів з лікування хворих на цукровий та нецукровий діабет</t>
  </si>
  <si>
    <t>0212146</t>
  </si>
  <si>
    <t>2146</t>
  </si>
  <si>
    <t>Відшкодування вартості лікарських засобів для лікування окремих захворювань</t>
  </si>
  <si>
    <t>0600000</t>
  </si>
  <si>
    <t>Відділ освіти Красноградської районної державної адміністрації (головний розпорядник)</t>
  </si>
  <si>
    <t>0610000</t>
  </si>
  <si>
    <t>Відділ освіти Красноградської районної державної адміністрації (відповідальний виконавець)</t>
  </si>
  <si>
    <t>1000</t>
  </si>
  <si>
    <t>Освіта</t>
  </si>
  <si>
    <t>О611090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</si>
  <si>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</si>
  <si>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</si>
  <si>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</si>
  <si>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О611150</t>
  </si>
  <si>
    <t>1150</t>
  </si>
  <si>
    <t>0990</t>
  </si>
  <si>
    <t>Методичне забезпечення діяльності навчальних закладів</t>
  </si>
  <si>
    <t>Програма удосконалення медичної допомоги мешканцям Красноградського району в рамках єдиного медичного простору на 2017-2020 роки (зі змінами)</t>
  </si>
  <si>
    <t>Комплексна програма «Новий освітній простір Красноградщини» на 2015-2019 роки (зі змінами)</t>
  </si>
  <si>
    <t>5000</t>
  </si>
  <si>
    <t>Фiзична культура i спорт</t>
  </si>
  <si>
    <t>О615031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</si>
  <si>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</si>
  <si>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</si>
  <si>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</si>
  <si>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0800000</t>
  </si>
  <si>
    <t>УПСЗН районної державної адміністрації (головний розпорядник)</t>
  </si>
  <si>
    <t>0810000</t>
  </si>
  <si>
    <t>УПСЗН районної державної адміністрації (відповідальний виконавець)</t>
  </si>
  <si>
    <t>3000</t>
  </si>
  <si>
    <t>Соціальний захист та соціальне забезпечення</t>
  </si>
  <si>
    <t>1000000</t>
  </si>
  <si>
    <t>Сектор культури і туризу районної державної адміністрації (головний розпорядник)</t>
  </si>
  <si>
    <t>1010000</t>
  </si>
  <si>
    <t>Сектор культури і туризу районної державної адміністрації (відповідальний виконавець)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</si>
  <si>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</si>
  <si>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</si>
  <si>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</si>
  <si>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Програми розвитку культури у Красноградському районі на 2019-2020 роки</t>
  </si>
  <si>
    <t>1100000</t>
  </si>
  <si>
    <t>Сектор молоді та спорту районної державної адміністрації (головний розпорядник)</t>
  </si>
  <si>
    <t>Сектор молоді та спорту районної державної адміністрації (відповідальний виконавець)</t>
  </si>
  <si>
    <t>1113133</t>
  </si>
  <si>
    <t>3133</t>
  </si>
  <si>
    <t>1040</t>
  </si>
  <si>
    <t>Інші заходи та заклади молодіжної політики</t>
  </si>
  <si>
    <t>1113140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</si>
  <si>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</si>
  <si>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</si>
  <si>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1115012</t>
  </si>
  <si>
    <t>5012</t>
  </si>
  <si>
    <t>Проведення навчально-тренувальних зборів і змагань з неолімпійських видів спорту</t>
  </si>
  <si>
    <t>Районна програма "Молодь Красноградщини" на 2016-2020 роки</t>
  </si>
  <si>
    <t>Районна програма оздоровлення та відпочинку дітей на 2016-2020 роки</t>
  </si>
  <si>
    <t>0217370</t>
  </si>
  <si>
    <t>1115062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</si>
  <si>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</si>
  <si>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</si>
  <si>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Рішення сесії № 144-VII ві 22 квітня 2016 року</t>
  </si>
  <si>
    <t>Рішення сесії № 142-VII від 22 квітня 2016 року</t>
  </si>
  <si>
    <t>0726</t>
  </si>
  <si>
    <t xml:space="preserve">Рішення сесії № 354-VІІ від 16 лютого 2017 року </t>
  </si>
  <si>
    <t>Рішення сесії №971-VI від 29 січня 2015 року</t>
  </si>
  <si>
    <t xml:space="preserve">Рішення сесії №971-VI від 29 січня 2015 року </t>
  </si>
  <si>
    <t>Рішення сесії №354-VII від 16 лютого 2017року</t>
  </si>
  <si>
    <t>0813032</t>
  </si>
  <si>
    <t>3032</t>
  </si>
  <si>
    <t>1070</t>
  </si>
  <si>
    <t>Надання пільг окремим категоріям громадян з оплати послуг зв`язку</t>
  </si>
  <si>
    <t>Програма соціального захисту населення Красноградського району на 2019 рік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</si>
  <si>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</si>
  <si>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</si>
  <si>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</si>
  <si>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</si>
  <si>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</si>
  <si>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</si>
  <si>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</si>
  <si>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</si>
  <si>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</si>
  <si>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</si>
  <si>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</si>
  <si>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</si>
  <si>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</si>
  <si>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</si>
  <si>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0813192</t>
  </si>
  <si>
    <t>3192</t>
  </si>
  <si>
    <t>1030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</si>
  <si>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</si>
  <si>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0813242</t>
  </si>
  <si>
    <t>3242</t>
  </si>
  <si>
    <t>Інші заходи у сфері соціального захисту і соціального забезпечення</t>
  </si>
  <si>
    <t>К.Фролов</t>
  </si>
  <si>
    <t>(XLIV позачергова сесія VII скликання)</t>
  </si>
  <si>
    <t>Комплексна програма розвитку фізичної культури та спорту в Красноградському районі на 2018 -2019 рік</t>
  </si>
  <si>
    <t>Комплексна програма розвитку фізичної культури та спорту в Красноградському районі на 2018 - 2019 рік</t>
  </si>
  <si>
    <t>Керуючий справами виконавчого апарату районної ради</t>
  </si>
  <si>
    <t xml:space="preserve">від 21 грудня 2018 року № 956-VII </t>
  </si>
  <si>
    <t>О611162</t>
  </si>
  <si>
    <t>1162</t>
  </si>
  <si>
    <t>Інші програми та заходи у сфері освіти</t>
  </si>
  <si>
    <t>Рішення сесії № 946-VII ві 21 грудня 2018 року</t>
  </si>
  <si>
    <t>Рішення сесії № 952-VII ві 21 грудня 2018 року</t>
  </si>
  <si>
    <t>Рішення сесії №952 -VII ві 21 грудня 2018 року</t>
  </si>
  <si>
    <t>Рішення сесії № 954-VII ві 21 грудня 2018 року</t>
  </si>
  <si>
    <t>Рішення сесії № 605-VII від 14 грудня 2017 року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</si>
</sst>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32">
    <font>
      <sz val="10"/>
      <name val="Times New Roman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 Cyr"/>
      <family val="0"/>
    </font>
    <font>
      <sz val="10"/>
      <name val="Courier New"/>
      <family val="3"/>
    </font>
    <font>
      <sz val="10"/>
      <name val="Helv"/>
      <family val="0"/>
    </font>
    <font>
      <sz val="10"/>
      <color indexed="8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vertAlign val="superscript"/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imes New Roman"/>
      <family val="0"/>
    </font>
    <font>
      <i/>
      <sz val="12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 vertical="top"/>
      <protection/>
    </xf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5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 quotePrefix="1">
      <alignment horizontal="center" vertical="center" wrapText="1"/>
    </xf>
    <xf numFmtId="2" fontId="7" fillId="0" borderId="10" xfId="0" applyNumberFormat="1" applyFont="1" applyFill="1" applyBorder="1" applyAlignment="1" quotePrefix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wrapText="1"/>
      <protection/>
    </xf>
    <xf numFmtId="0" fontId="7" fillId="0" borderId="0" xfId="0" applyFont="1" applyFill="1" applyAlignment="1">
      <alignment/>
    </xf>
    <xf numFmtId="0" fontId="8" fillId="0" borderId="0" xfId="0" applyNumberFormat="1" applyFont="1" applyFill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/>
      <protection/>
    </xf>
    <xf numFmtId="0" fontId="10" fillId="0" borderId="10" xfId="0" applyFont="1" applyFill="1" applyBorder="1" applyAlignment="1" quotePrefix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 quotePrefix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quotePrefix="1">
      <alignment horizontal="center" vertical="center" wrapText="1"/>
    </xf>
    <xf numFmtId="2" fontId="6" fillId="0" borderId="10" xfId="0" applyNumberFormat="1" applyFont="1" applyFill="1" applyBorder="1" applyAlignment="1" quotePrefix="1">
      <alignment horizontal="center" vertical="center" wrapText="1"/>
    </xf>
    <xf numFmtId="49" fontId="10" fillId="0" borderId="10" xfId="0" applyNumberFormat="1" applyFont="1" applyFill="1" applyBorder="1" applyAlignment="1" quotePrefix="1">
      <alignment horizontal="center" vertical="center" wrapText="1"/>
    </xf>
    <xf numFmtId="49" fontId="7" fillId="0" borderId="10" xfId="0" applyNumberFormat="1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 applyProtection="1">
      <alignment vertical="center" wrapText="1"/>
      <protection/>
    </xf>
    <xf numFmtId="0" fontId="8" fillId="0" borderId="12" xfId="0" applyNumberFormat="1" applyFont="1" applyFill="1" applyBorder="1" applyAlignment="1" applyProtection="1">
      <alignment vertical="center" wrapText="1"/>
      <protection/>
    </xf>
    <xf numFmtId="0" fontId="7" fillId="24" borderId="0" xfId="0" applyNumberFormat="1" applyFont="1" applyFill="1" applyAlignment="1" applyProtection="1">
      <alignment/>
      <protection/>
    </xf>
    <xf numFmtId="0" fontId="7" fillId="24" borderId="0" xfId="0" applyFont="1" applyFill="1" applyAlignment="1">
      <alignment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7" fillId="0" borderId="11" xfId="0" applyNumberFormat="1" applyFont="1" applyFill="1" applyBorder="1" applyAlignment="1" applyProtection="1">
      <alignment horizontal="right" vertical="center"/>
      <protection/>
    </xf>
    <xf numFmtId="2" fontId="11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24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/>
      <protection/>
    </xf>
    <xf numFmtId="2" fontId="11" fillId="0" borderId="10" xfId="0" applyNumberFormat="1" applyFont="1" applyFill="1" applyBorder="1" applyAlignment="1" quotePrefix="1">
      <alignment vertical="top" wrapText="1"/>
    </xf>
    <xf numFmtId="0" fontId="7" fillId="0" borderId="10" xfId="0" applyNumberFormat="1" applyFont="1" applyFill="1" applyBorder="1" applyAlignment="1" applyProtection="1">
      <alignment vertical="top" wrapText="1"/>
      <protection/>
    </xf>
    <xf numFmtId="2" fontId="10" fillId="0" borderId="10" xfId="0" applyNumberFormat="1" applyFont="1" applyFill="1" applyBorder="1" applyAlignment="1">
      <alignment vertical="top" wrapText="1"/>
    </xf>
    <xf numFmtId="0" fontId="7" fillId="0" borderId="0" xfId="0" applyNumberFormat="1" applyFont="1" applyFill="1" applyBorder="1" applyAlignment="1" applyProtection="1">
      <alignment vertical="top" wrapText="1"/>
      <protection/>
    </xf>
    <xf numFmtId="2" fontId="7" fillId="0" borderId="10" xfId="0" applyNumberFormat="1" applyFont="1" applyFill="1" applyBorder="1" applyAlignment="1" quotePrefix="1">
      <alignment vertical="top" wrapText="1"/>
    </xf>
    <xf numFmtId="0" fontId="7" fillId="0" borderId="10" xfId="0" applyFont="1" applyBorder="1" applyAlignment="1">
      <alignment vertical="top" wrapText="1"/>
    </xf>
    <xf numFmtId="172" fontId="7" fillId="0" borderId="10" xfId="77" applyNumberFormat="1" applyFont="1" applyBorder="1" applyAlignment="1">
      <alignment vertical="top" wrapText="1"/>
      <protection/>
    </xf>
    <xf numFmtId="2" fontId="11" fillId="0" borderId="10" xfId="80" applyNumberFormat="1" applyFont="1" applyFill="1" applyBorder="1" applyAlignment="1" quotePrefix="1">
      <alignment vertical="top" wrapText="1"/>
      <protection/>
    </xf>
    <xf numFmtId="0" fontId="10" fillId="0" borderId="10" xfId="0" applyFont="1" applyFill="1" applyBorder="1" applyAlignment="1">
      <alignment vertical="top" wrapText="1"/>
    </xf>
    <xf numFmtId="2" fontId="6" fillId="0" borderId="10" xfId="0" applyNumberFormat="1" applyFont="1" applyFill="1" applyBorder="1" applyAlignment="1" quotePrefix="1">
      <alignment vertical="top" wrapText="1"/>
    </xf>
    <xf numFmtId="0" fontId="7" fillId="0" borderId="0" xfId="0" applyFont="1" applyAlignment="1">
      <alignment vertical="top" wrapText="1"/>
    </xf>
    <xf numFmtId="0" fontId="6" fillId="0" borderId="0" xfId="0" applyFont="1" applyFill="1" applyAlignment="1">
      <alignment vertical="top" wrapText="1"/>
    </xf>
    <xf numFmtId="2" fontId="6" fillId="0" borderId="10" xfId="0" applyNumberFormat="1" applyFont="1" applyFill="1" applyBorder="1" applyAlignment="1">
      <alignment vertical="top" wrapText="1"/>
    </xf>
    <xf numFmtId="2" fontId="11" fillId="0" borderId="10" xfId="81" applyNumberFormat="1" applyFont="1" applyFill="1" applyBorder="1" applyAlignment="1">
      <alignment vertical="top" wrapText="1"/>
      <protection/>
    </xf>
    <xf numFmtId="2" fontId="11" fillId="0" borderId="10" xfId="82" applyNumberFormat="1" applyFont="1" applyFill="1" applyBorder="1" applyAlignment="1">
      <alignment vertical="top" wrapText="1"/>
      <protection/>
    </xf>
    <xf numFmtId="2" fontId="10" fillId="0" borderId="10" xfId="0" applyNumberFormat="1" applyFont="1" applyFill="1" applyBorder="1" applyAlignment="1" quotePrefix="1">
      <alignment vertical="top" wrapText="1"/>
    </xf>
    <xf numFmtId="0" fontId="7" fillId="24" borderId="10" xfId="0" applyNumberFormat="1" applyFont="1" applyFill="1" applyBorder="1" applyAlignment="1" applyProtection="1">
      <alignment vertical="top" wrapText="1"/>
      <protection/>
    </xf>
    <xf numFmtId="2" fontId="7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 quotePrefix="1">
      <alignment horizontal="center" vertical="center" wrapText="1"/>
    </xf>
    <xf numFmtId="2" fontId="0" fillId="0" borderId="10" xfId="0" applyNumberFormat="1" applyFill="1" applyBorder="1" applyAlignment="1" quotePrefix="1">
      <alignment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79" applyFont="1" applyFill="1" applyBorder="1" applyAlignment="1">
      <alignment horizontal="right"/>
      <protection/>
    </xf>
    <xf numFmtId="0" fontId="31" fillId="0" borderId="0" xfId="79" applyFont="1" applyFill="1" applyAlignment="1">
      <alignment horizontal="right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Звичайний 10" xfId="58"/>
    <cellStyle name="Звичайний 11" xfId="59"/>
    <cellStyle name="Звичайний 12" xfId="60"/>
    <cellStyle name="Звичайний 13" xfId="61"/>
    <cellStyle name="Звичайний 14" xfId="62"/>
    <cellStyle name="Звичайний 15" xfId="63"/>
    <cellStyle name="Звичайний 16" xfId="64"/>
    <cellStyle name="Звичайний 17" xfId="65"/>
    <cellStyle name="Звичайний 18" xfId="66"/>
    <cellStyle name="Звичайний 19" xfId="67"/>
    <cellStyle name="Звичайний 2" xfId="68"/>
    <cellStyle name="Звичайний 20" xfId="69"/>
    <cellStyle name="Звичайний 3" xfId="70"/>
    <cellStyle name="Звичайний 4" xfId="71"/>
    <cellStyle name="Звичайний 5" xfId="72"/>
    <cellStyle name="Звичайний 6" xfId="73"/>
    <cellStyle name="Звичайний 7" xfId="74"/>
    <cellStyle name="Звичайний 8" xfId="75"/>
    <cellStyle name="Звичайний 9" xfId="76"/>
    <cellStyle name="Звичайний_Додаток _ 3 зм_ни 4575" xfId="77"/>
    <cellStyle name="Обычный 2" xfId="78"/>
    <cellStyle name="Обычный 2 2" xfId="79"/>
    <cellStyle name="Обычный 3" xfId="80"/>
    <cellStyle name="Обычный 6" xfId="81"/>
    <cellStyle name="Обычный 7" xfId="82"/>
    <cellStyle name="Percent" xfId="83"/>
    <cellStyle name="Стиль 1" xfId="84"/>
    <cellStyle name="Comma" xfId="85"/>
    <cellStyle name="Comma [0]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0;&#1072;&#1075;&#1083;&#1103;&#1082;\1%20&#1041;&#1070;&#1044;&#1046;&#1045;&#1058;\&#1041;&#1102;&#1076;&#1078;&#1077;&#1090;%202019\&#1090;&#1080;&#1087;&#1086;&#1074;&#1072;%20&#1092;&#1086;&#1088;&#1084;&#1072;%20&#1088;&#1110;&#1096;&#1077;&#1085;&#1085;&#1103;%20(&#1087;&#1088;&#1086;&#1077;&#1082;&#1090;)\&#1044;&#1086;&#1076;&#1072;&#1090;&#1082;&#1080;%20&#1076;&#1086;%20&#1088;&#1110;&#1096;&#1077;&#1085;&#1085;&#1103;%20&#1088;&#1077;&#1076;%20&#1086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. 1"/>
      <sheetName val="дод.2"/>
      <sheetName val="дод.3"/>
      <sheetName val="дод.4"/>
      <sheetName val="дод.5"/>
      <sheetName val="дод.6"/>
      <sheetName val="дод.7"/>
      <sheetName val="дод.8"/>
    </sheetNames>
    <sheetDataSet>
      <sheetData sheetId="0">
        <row r="4">
          <cell r="F4" t="str">
            <v>(грн)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S58"/>
  <sheetViews>
    <sheetView tabSelected="1" view="pageBreakPreview" zoomScale="85" zoomScaleNormal="106" zoomScaleSheetLayoutView="85" zoomScalePageLayoutView="0" workbookViewId="0" topLeftCell="B49">
      <selection activeCell="B58" sqref="A58:IV58"/>
    </sheetView>
  </sheetViews>
  <sheetFormatPr defaultColWidth="9.16015625" defaultRowHeight="12.75"/>
  <cols>
    <col min="1" max="1" width="3.83203125" style="6" hidden="1" customWidth="1"/>
    <col min="2" max="2" width="14.33203125" style="6" customWidth="1"/>
    <col min="3" max="3" width="16.66015625" style="6" customWidth="1"/>
    <col min="4" max="4" width="17.33203125" style="6" customWidth="1"/>
    <col min="5" max="5" width="45.33203125" style="6" customWidth="1"/>
    <col min="6" max="6" width="50" style="6" customWidth="1"/>
    <col min="7" max="7" width="23.16015625" style="6" customWidth="1"/>
    <col min="8" max="9" width="14.33203125" style="6" customWidth="1"/>
    <col min="10" max="10" width="12.33203125" style="6" customWidth="1"/>
    <col min="11" max="11" width="13.33203125" style="6" customWidth="1"/>
    <col min="12" max="12" width="4.33203125" style="8" customWidth="1"/>
    <col min="13" max="16384" width="9.16015625" style="8" customWidth="1"/>
  </cols>
  <sheetData>
    <row r="1" spans="4:11" ht="21.75" customHeight="1">
      <c r="D1" s="7"/>
      <c r="F1" s="65" t="s">
        <v>12</v>
      </c>
      <c r="G1" s="66"/>
      <c r="H1" s="66"/>
      <c r="I1" s="66"/>
      <c r="J1" s="66"/>
      <c r="K1" s="66"/>
    </row>
    <row r="2" spans="4:11" ht="18" customHeight="1">
      <c r="D2" s="7"/>
      <c r="F2" s="65" t="s">
        <v>13</v>
      </c>
      <c r="G2" s="66"/>
      <c r="H2" s="66"/>
      <c r="I2" s="66"/>
      <c r="J2" s="66"/>
      <c r="K2" s="66"/>
    </row>
    <row r="3" spans="4:11" ht="16.5" customHeight="1">
      <c r="D3" s="7"/>
      <c r="F3" s="65" t="s">
        <v>142</v>
      </c>
      <c r="G3" s="66"/>
      <c r="H3" s="66"/>
      <c r="I3" s="66"/>
      <c r="J3" s="66"/>
      <c r="K3" s="66"/>
    </row>
    <row r="4" spans="4:11" ht="16.5" customHeight="1">
      <c r="D4" s="7"/>
      <c r="F4" s="65" t="s">
        <v>138</v>
      </c>
      <c r="G4" s="66"/>
      <c r="H4" s="66"/>
      <c r="I4" s="66"/>
      <c r="J4" s="66"/>
      <c r="K4" s="66"/>
    </row>
    <row r="5" spans="4:11" ht="14.25" customHeight="1">
      <c r="D5" s="7"/>
      <c r="I5" s="9"/>
      <c r="J5" s="9"/>
      <c r="K5" s="9"/>
    </row>
    <row r="6" spans="1:11" s="11" customFormat="1" ht="27" customHeight="1">
      <c r="A6" s="10"/>
      <c r="B6" s="67" t="s">
        <v>14</v>
      </c>
      <c r="C6" s="67"/>
      <c r="D6" s="67"/>
      <c r="E6" s="67"/>
      <c r="F6" s="67"/>
      <c r="G6" s="67"/>
      <c r="H6" s="67"/>
      <c r="I6" s="67"/>
      <c r="J6" s="67"/>
      <c r="K6" s="67"/>
    </row>
    <row r="7" spans="2:11" ht="12.75">
      <c r="B7" s="33"/>
      <c r="C7" s="12"/>
      <c r="D7" s="12"/>
      <c r="E7" s="12"/>
      <c r="F7" s="13"/>
      <c r="G7" s="13"/>
      <c r="H7" s="13"/>
      <c r="I7" s="13"/>
      <c r="J7" s="34"/>
      <c r="K7" s="35" t="str">
        <f>'[1]дод. 1'!F4</f>
        <v>(грн)</v>
      </c>
    </row>
    <row r="8" spans="1:11" ht="12.75">
      <c r="A8" s="14"/>
      <c r="B8" s="68" t="s">
        <v>0</v>
      </c>
      <c r="C8" s="68" t="s">
        <v>1</v>
      </c>
      <c r="D8" s="68" t="s">
        <v>2</v>
      </c>
      <c r="E8" s="68" t="s">
        <v>3</v>
      </c>
      <c r="F8" s="68" t="s">
        <v>4</v>
      </c>
      <c r="G8" s="70" t="s">
        <v>5</v>
      </c>
      <c r="H8" s="64" t="s">
        <v>6</v>
      </c>
      <c r="I8" s="64" t="s">
        <v>7</v>
      </c>
      <c r="J8" s="64" t="s">
        <v>8</v>
      </c>
      <c r="K8" s="64"/>
    </row>
    <row r="9" spans="1:11" s="11" customFormat="1" ht="75" customHeight="1">
      <c r="A9" s="10"/>
      <c r="B9" s="69"/>
      <c r="C9" s="69"/>
      <c r="D9" s="69"/>
      <c r="E9" s="69"/>
      <c r="F9" s="69"/>
      <c r="G9" s="71"/>
      <c r="H9" s="64"/>
      <c r="I9" s="64"/>
      <c r="J9" s="5" t="s">
        <v>9</v>
      </c>
      <c r="K9" s="5" t="s">
        <v>10</v>
      </c>
    </row>
    <row r="10" spans="2:11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</row>
    <row r="11" spans="2:11" ht="25.5">
      <c r="B11" s="15" t="s">
        <v>15</v>
      </c>
      <c r="C11" s="16"/>
      <c r="D11" s="17"/>
      <c r="E11" s="42" t="s">
        <v>16</v>
      </c>
      <c r="F11" s="43"/>
      <c r="G11" s="43"/>
      <c r="H11" s="36">
        <f>I11+J11</f>
        <v>369000</v>
      </c>
      <c r="I11" s="36">
        <f>I12</f>
        <v>369000</v>
      </c>
      <c r="J11" s="37"/>
      <c r="K11" s="37"/>
    </row>
    <row r="12" spans="2:11" ht="25.5">
      <c r="B12" s="16" t="s">
        <v>17</v>
      </c>
      <c r="C12" s="16"/>
      <c r="D12" s="17"/>
      <c r="E12" s="42" t="s">
        <v>18</v>
      </c>
      <c r="F12" s="43"/>
      <c r="G12" s="43"/>
      <c r="H12" s="36">
        <f aca="true" t="shared" si="0" ref="H12:H51">I12+J12</f>
        <v>369000</v>
      </c>
      <c r="I12" s="36">
        <f>I13</f>
        <v>369000</v>
      </c>
      <c r="J12" s="37"/>
      <c r="K12" s="37"/>
    </row>
    <row r="13" spans="2:11" ht="12.75">
      <c r="B13" s="16"/>
      <c r="C13" s="16" t="s">
        <v>19</v>
      </c>
      <c r="D13" s="17"/>
      <c r="E13" s="44" t="s">
        <v>20</v>
      </c>
      <c r="F13" s="45"/>
      <c r="G13" s="43"/>
      <c r="H13" s="36">
        <f t="shared" si="0"/>
        <v>369000</v>
      </c>
      <c r="I13" s="36">
        <f>I14</f>
        <v>369000</v>
      </c>
      <c r="J13" s="37"/>
      <c r="K13" s="37"/>
    </row>
    <row r="14" spans="2:11" ht="39.75" customHeight="1">
      <c r="B14" s="3" t="s">
        <v>21</v>
      </c>
      <c r="C14" s="3" t="s">
        <v>22</v>
      </c>
      <c r="D14" s="4" t="s">
        <v>23</v>
      </c>
      <c r="E14" s="46" t="s">
        <v>24</v>
      </c>
      <c r="F14" s="47" t="s">
        <v>35</v>
      </c>
      <c r="G14" s="48" t="s">
        <v>146</v>
      </c>
      <c r="H14" s="37">
        <f>I14+J14</f>
        <v>369000</v>
      </c>
      <c r="I14" s="37">
        <v>369000</v>
      </c>
      <c r="J14" s="37"/>
      <c r="K14" s="37"/>
    </row>
    <row r="15" spans="2:11" ht="25.5">
      <c r="B15" s="15" t="s">
        <v>25</v>
      </c>
      <c r="C15" s="16"/>
      <c r="D15" s="18"/>
      <c r="E15" s="49" t="s">
        <v>26</v>
      </c>
      <c r="F15" s="43"/>
      <c r="G15" s="43"/>
      <c r="H15" s="36">
        <f t="shared" si="0"/>
        <v>27701160</v>
      </c>
      <c r="I15" s="36">
        <f>I16</f>
        <v>27701160</v>
      </c>
      <c r="J15" s="37"/>
      <c r="K15" s="37"/>
    </row>
    <row r="16" spans="2:11" ht="25.5">
      <c r="B16" s="16" t="s">
        <v>27</v>
      </c>
      <c r="C16" s="16"/>
      <c r="D16" s="18"/>
      <c r="E16" s="49" t="s">
        <v>28</v>
      </c>
      <c r="F16" s="43"/>
      <c r="G16" s="43"/>
      <c r="H16" s="36">
        <f>I16+J16</f>
        <v>27701160</v>
      </c>
      <c r="I16" s="36">
        <f>I17+I19</f>
        <v>27701160</v>
      </c>
      <c r="J16" s="37"/>
      <c r="K16" s="37"/>
    </row>
    <row r="17" spans="2:11" ht="12.75">
      <c r="B17" s="5"/>
      <c r="C17" s="16" t="s">
        <v>19</v>
      </c>
      <c r="D17" s="17"/>
      <c r="E17" s="44" t="s">
        <v>20</v>
      </c>
      <c r="F17" s="43"/>
      <c r="G17" s="43"/>
      <c r="H17" s="36">
        <f t="shared" si="0"/>
        <v>398000</v>
      </c>
      <c r="I17" s="36">
        <f>I18</f>
        <v>398000</v>
      </c>
      <c r="J17" s="37"/>
      <c r="K17" s="37"/>
    </row>
    <row r="18" spans="2:11" ht="42" customHeight="1">
      <c r="B18" s="3" t="s">
        <v>100</v>
      </c>
      <c r="C18" s="3" t="s">
        <v>22</v>
      </c>
      <c r="D18" s="4" t="s">
        <v>23</v>
      </c>
      <c r="E18" s="46" t="s">
        <v>24</v>
      </c>
      <c r="F18" s="47" t="s">
        <v>35</v>
      </c>
      <c r="G18" s="48" t="s">
        <v>146</v>
      </c>
      <c r="H18" s="37">
        <f t="shared" si="0"/>
        <v>398000</v>
      </c>
      <c r="I18" s="37">
        <v>398000</v>
      </c>
      <c r="J18" s="37"/>
      <c r="K18" s="37"/>
    </row>
    <row r="19" spans="2:11" ht="12.75">
      <c r="B19" s="5"/>
      <c r="C19" s="16" t="s">
        <v>29</v>
      </c>
      <c r="D19" s="19"/>
      <c r="E19" s="50" t="s">
        <v>30</v>
      </c>
      <c r="F19" s="43"/>
      <c r="G19" s="43"/>
      <c r="H19" s="36">
        <f t="shared" si="0"/>
        <v>27303160</v>
      </c>
      <c r="I19" s="36">
        <f>I20+I21+I22</f>
        <v>27303160</v>
      </c>
      <c r="J19" s="37"/>
      <c r="K19" s="37"/>
    </row>
    <row r="20" spans="2:11" ht="51">
      <c r="B20" s="20" t="s">
        <v>31</v>
      </c>
      <c r="C20" s="21" t="s">
        <v>32</v>
      </c>
      <c r="D20" s="21" t="s">
        <v>33</v>
      </c>
      <c r="E20" s="51" t="s">
        <v>34</v>
      </c>
      <c r="F20" s="52" t="s">
        <v>63</v>
      </c>
      <c r="G20" s="43" t="s">
        <v>110</v>
      </c>
      <c r="H20" s="37">
        <f t="shared" si="0"/>
        <v>21670339</v>
      </c>
      <c r="I20" s="37">
        <v>21670339</v>
      </c>
      <c r="J20" s="37"/>
      <c r="K20" s="37"/>
    </row>
    <row r="21" spans="2:11" ht="51">
      <c r="B21" s="20" t="s">
        <v>36</v>
      </c>
      <c r="C21" s="21" t="s">
        <v>37</v>
      </c>
      <c r="D21" s="20" t="s">
        <v>106</v>
      </c>
      <c r="E21" s="53" t="s">
        <v>38</v>
      </c>
      <c r="F21" s="47" t="s">
        <v>63</v>
      </c>
      <c r="G21" s="52" t="s">
        <v>107</v>
      </c>
      <c r="H21" s="37">
        <f t="shared" si="0"/>
        <v>4394651</v>
      </c>
      <c r="I21" s="37">
        <v>4394651</v>
      </c>
      <c r="J21" s="37"/>
      <c r="K21" s="37"/>
    </row>
    <row r="22" spans="2:11" ht="25.5">
      <c r="B22" s="15" t="s">
        <v>39</v>
      </c>
      <c r="C22" s="23" t="s">
        <v>40</v>
      </c>
      <c r="D22" s="16"/>
      <c r="E22" s="50" t="s">
        <v>41</v>
      </c>
      <c r="F22" s="43"/>
      <c r="G22" s="43"/>
      <c r="H22" s="36">
        <f t="shared" si="0"/>
        <v>1238170</v>
      </c>
      <c r="I22" s="36">
        <f>I23+I24</f>
        <v>1238170</v>
      </c>
      <c r="J22" s="37"/>
      <c r="K22" s="37"/>
    </row>
    <row r="23" spans="2:11" ht="51">
      <c r="B23" s="3" t="s">
        <v>42</v>
      </c>
      <c r="C23" s="24" t="s">
        <v>43</v>
      </c>
      <c r="D23" s="24" t="s">
        <v>44</v>
      </c>
      <c r="E23" s="46" t="s">
        <v>45</v>
      </c>
      <c r="F23" s="47" t="s">
        <v>63</v>
      </c>
      <c r="G23" s="43" t="s">
        <v>110</v>
      </c>
      <c r="H23" s="37">
        <f t="shared" si="0"/>
        <v>978370</v>
      </c>
      <c r="I23" s="37">
        <v>978370</v>
      </c>
      <c r="J23" s="37"/>
      <c r="K23" s="37"/>
    </row>
    <row r="24" spans="2:11" ht="51">
      <c r="B24" s="25" t="s">
        <v>46</v>
      </c>
      <c r="C24" s="21" t="s">
        <v>47</v>
      </c>
      <c r="D24" s="21" t="s">
        <v>44</v>
      </c>
      <c r="E24" s="53" t="s">
        <v>48</v>
      </c>
      <c r="F24" s="47" t="s">
        <v>63</v>
      </c>
      <c r="G24" s="43" t="s">
        <v>110</v>
      </c>
      <c r="H24" s="37">
        <f t="shared" si="0"/>
        <v>259800</v>
      </c>
      <c r="I24" s="37">
        <v>259800</v>
      </c>
      <c r="J24" s="37"/>
      <c r="K24" s="37"/>
    </row>
    <row r="25" spans="2:11" ht="38.25">
      <c r="B25" s="16" t="s">
        <v>49</v>
      </c>
      <c r="C25" s="16"/>
      <c r="D25" s="19"/>
      <c r="E25" s="44" t="s">
        <v>50</v>
      </c>
      <c r="F25" s="43"/>
      <c r="G25" s="43"/>
      <c r="H25" s="36">
        <f t="shared" si="0"/>
        <v>6472649</v>
      </c>
      <c r="I25" s="36">
        <f>I26</f>
        <v>6472649</v>
      </c>
      <c r="J25" s="37"/>
      <c r="K25" s="37"/>
    </row>
    <row r="26" spans="2:11" ht="38.25">
      <c r="B26" s="16" t="s">
        <v>51</v>
      </c>
      <c r="C26" s="16"/>
      <c r="D26" s="19"/>
      <c r="E26" s="44" t="s">
        <v>52</v>
      </c>
      <c r="F26" s="43"/>
      <c r="G26" s="43"/>
      <c r="H26" s="36">
        <f t="shared" si="0"/>
        <v>6472649</v>
      </c>
      <c r="I26" s="36">
        <f>I27+I31</f>
        <v>6472649</v>
      </c>
      <c r="J26" s="37"/>
      <c r="K26" s="37"/>
    </row>
    <row r="27" spans="2:11" ht="12.75">
      <c r="B27" s="5"/>
      <c r="C27" s="16" t="s">
        <v>53</v>
      </c>
      <c r="D27" s="19"/>
      <c r="E27" s="44" t="s">
        <v>54</v>
      </c>
      <c r="F27" s="43"/>
      <c r="G27" s="43"/>
      <c r="H27" s="36">
        <f t="shared" si="0"/>
        <v>6128534</v>
      </c>
      <c r="I27" s="36">
        <f>I28+I29+I30</f>
        <v>6128534</v>
      </c>
      <c r="J27" s="37"/>
      <c r="K27" s="37"/>
    </row>
    <row r="28" spans="2:11" ht="38.25">
      <c r="B28" s="26" t="s">
        <v>55</v>
      </c>
      <c r="C28" s="20" t="s">
        <v>56</v>
      </c>
      <c r="D28" s="22" t="s">
        <v>57</v>
      </c>
      <c r="E28" s="54" t="s">
        <v>58</v>
      </c>
      <c r="F28" s="47" t="s">
        <v>64</v>
      </c>
      <c r="G28" s="43" t="s">
        <v>109</v>
      </c>
      <c r="H28" s="37">
        <f t="shared" si="0"/>
        <v>58264</v>
      </c>
      <c r="I28" s="37">
        <v>58264</v>
      </c>
      <c r="J28" s="37"/>
      <c r="K28" s="37"/>
    </row>
    <row r="29" spans="2:11" ht="30" customHeight="1">
      <c r="B29" s="26" t="s">
        <v>59</v>
      </c>
      <c r="C29" s="20" t="s">
        <v>60</v>
      </c>
      <c r="D29" s="22" t="s">
        <v>61</v>
      </c>
      <c r="E29" s="54" t="s">
        <v>62</v>
      </c>
      <c r="F29" s="47" t="s">
        <v>64</v>
      </c>
      <c r="G29" s="43" t="s">
        <v>108</v>
      </c>
      <c r="H29" s="37">
        <f t="shared" si="0"/>
        <v>250000</v>
      </c>
      <c r="I29" s="37">
        <v>250000</v>
      </c>
      <c r="J29" s="37"/>
      <c r="K29" s="37"/>
    </row>
    <row r="30" spans="2:11" ht="38.25">
      <c r="B30" s="60" t="s">
        <v>143</v>
      </c>
      <c r="C30" s="61" t="s">
        <v>144</v>
      </c>
      <c r="D30" s="62" t="s">
        <v>61</v>
      </c>
      <c r="E30" s="63" t="s">
        <v>145</v>
      </c>
      <c r="F30" s="47" t="s">
        <v>64</v>
      </c>
      <c r="G30" s="43" t="s">
        <v>109</v>
      </c>
      <c r="H30" s="37">
        <f t="shared" si="0"/>
        <v>5820270</v>
      </c>
      <c r="I30" s="37">
        <v>5820270</v>
      </c>
      <c r="J30" s="37"/>
      <c r="K30" s="37"/>
    </row>
    <row r="31" spans="2:11" ht="12.75">
      <c r="B31" s="5"/>
      <c r="C31" s="16" t="s">
        <v>65</v>
      </c>
      <c r="D31" s="4"/>
      <c r="E31" s="55" t="s">
        <v>66</v>
      </c>
      <c r="F31" s="43"/>
      <c r="G31" s="43"/>
      <c r="H31" s="37">
        <f t="shared" si="0"/>
        <v>344115</v>
      </c>
      <c r="I31" s="37">
        <f>I32</f>
        <v>344115</v>
      </c>
      <c r="J31" s="37"/>
      <c r="K31" s="37"/>
    </row>
    <row r="32" spans="2:11" ht="38.25">
      <c r="B32" s="26" t="s">
        <v>67</v>
      </c>
      <c r="C32" s="20" t="s">
        <v>68</v>
      </c>
      <c r="D32" s="4" t="s">
        <v>69</v>
      </c>
      <c r="E32" s="54" t="s">
        <v>70</v>
      </c>
      <c r="F32" s="47" t="s">
        <v>64</v>
      </c>
      <c r="G32" s="43" t="s">
        <v>109</v>
      </c>
      <c r="H32" s="37">
        <f t="shared" si="0"/>
        <v>344115</v>
      </c>
      <c r="I32" s="37">
        <v>344115</v>
      </c>
      <c r="J32" s="37"/>
      <c r="K32" s="37"/>
    </row>
    <row r="33" spans="2:11" ht="25.5">
      <c r="B33" s="15" t="s">
        <v>71</v>
      </c>
      <c r="C33" s="16"/>
      <c r="D33" s="18"/>
      <c r="E33" s="56" t="s">
        <v>72</v>
      </c>
      <c r="F33" s="43"/>
      <c r="G33" s="43"/>
      <c r="H33" s="36">
        <f t="shared" si="0"/>
        <v>2439662</v>
      </c>
      <c r="I33" s="36">
        <f>I34</f>
        <v>2439662</v>
      </c>
      <c r="J33" s="37"/>
      <c r="K33" s="37"/>
    </row>
    <row r="34" spans="2:11" ht="25.5">
      <c r="B34" s="16" t="s">
        <v>73</v>
      </c>
      <c r="C34" s="16"/>
      <c r="D34" s="18"/>
      <c r="E34" s="56" t="s">
        <v>74</v>
      </c>
      <c r="F34" s="43"/>
      <c r="G34" s="43"/>
      <c r="H34" s="36">
        <f t="shared" si="0"/>
        <v>2439662</v>
      </c>
      <c r="I34" s="36">
        <f>I35</f>
        <v>2439662</v>
      </c>
      <c r="J34" s="37"/>
      <c r="K34" s="37"/>
    </row>
    <row r="35" spans="2:11" ht="12.75">
      <c r="B35" s="5"/>
      <c r="C35" s="16" t="s">
        <v>75</v>
      </c>
      <c r="D35" s="18"/>
      <c r="E35" s="56" t="s">
        <v>76</v>
      </c>
      <c r="F35" s="43"/>
      <c r="G35" s="43"/>
      <c r="H35" s="36">
        <f t="shared" si="0"/>
        <v>2439662</v>
      </c>
      <c r="I35" s="36">
        <f>I36+I37+I38+I39+I40+I41+I42</f>
        <v>2439662</v>
      </c>
      <c r="J35" s="37"/>
      <c r="K35" s="37"/>
    </row>
    <row r="36" spans="2:11" ht="38.25">
      <c r="B36" s="3" t="s">
        <v>111</v>
      </c>
      <c r="C36" s="3" t="s">
        <v>112</v>
      </c>
      <c r="D36" s="4" t="s">
        <v>113</v>
      </c>
      <c r="E36" s="46" t="s">
        <v>114</v>
      </c>
      <c r="F36" s="43" t="s">
        <v>115</v>
      </c>
      <c r="G36" s="48" t="s">
        <v>147</v>
      </c>
      <c r="H36" s="37">
        <f t="shared" si="0"/>
        <v>161760</v>
      </c>
      <c r="I36" s="37">
        <v>161760</v>
      </c>
      <c r="J36" s="37"/>
      <c r="K36" s="37"/>
    </row>
    <row r="37" spans="2:11" ht="38.25">
      <c r="B37" s="3" t="s">
        <v>116</v>
      </c>
      <c r="C37" s="3" t="s">
        <v>117</v>
      </c>
      <c r="D37" s="4" t="s">
        <v>113</v>
      </c>
      <c r="E37" s="46" t="s">
        <v>118</v>
      </c>
      <c r="F37" s="43" t="s">
        <v>115</v>
      </c>
      <c r="G37" s="48" t="s">
        <v>147</v>
      </c>
      <c r="H37" s="37">
        <f t="shared" si="0"/>
        <v>576700</v>
      </c>
      <c r="I37" s="37">
        <v>576700</v>
      </c>
      <c r="J37" s="37"/>
      <c r="K37" s="37"/>
    </row>
    <row r="38" spans="2:11" ht="38.25">
      <c r="B38" s="3" t="s">
        <v>119</v>
      </c>
      <c r="C38" s="3" t="s">
        <v>120</v>
      </c>
      <c r="D38" s="4" t="s">
        <v>113</v>
      </c>
      <c r="E38" s="46" t="s">
        <v>121</v>
      </c>
      <c r="F38" s="43" t="s">
        <v>115</v>
      </c>
      <c r="G38" s="48" t="s">
        <v>147</v>
      </c>
      <c r="H38" s="37">
        <f t="shared" si="0"/>
        <v>400000</v>
      </c>
      <c r="I38" s="37">
        <v>400000</v>
      </c>
      <c r="J38" s="37"/>
      <c r="K38" s="37"/>
    </row>
    <row r="39" spans="2:11" ht="51">
      <c r="B39" s="3" t="s">
        <v>122</v>
      </c>
      <c r="C39" s="3" t="s">
        <v>123</v>
      </c>
      <c r="D39" s="4" t="s">
        <v>124</v>
      </c>
      <c r="E39" s="46" t="s">
        <v>125</v>
      </c>
      <c r="F39" s="43" t="s">
        <v>115</v>
      </c>
      <c r="G39" s="48" t="s">
        <v>147</v>
      </c>
      <c r="H39" s="37">
        <f t="shared" si="0"/>
        <v>513104</v>
      </c>
      <c r="I39" s="37">
        <v>513104</v>
      </c>
      <c r="J39" s="37"/>
      <c r="K39" s="37"/>
    </row>
    <row r="40" spans="2:11" ht="79.5" customHeight="1">
      <c r="B40" s="3" t="s">
        <v>126</v>
      </c>
      <c r="C40" s="3" t="s">
        <v>127</v>
      </c>
      <c r="D40" s="4" t="s">
        <v>128</v>
      </c>
      <c r="E40" s="46" t="s">
        <v>129</v>
      </c>
      <c r="F40" s="43" t="s">
        <v>115</v>
      </c>
      <c r="G40" s="48" t="s">
        <v>148</v>
      </c>
      <c r="H40" s="37">
        <f t="shared" si="0"/>
        <v>141098</v>
      </c>
      <c r="I40" s="37">
        <v>141098</v>
      </c>
      <c r="J40" s="37"/>
      <c r="K40" s="37"/>
    </row>
    <row r="41" spans="2:11" ht="42.75" customHeight="1">
      <c r="B41" s="3" t="s">
        <v>130</v>
      </c>
      <c r="C41" s="3" t="s">
        <v>131</v>
      </c>
      <c r="D41" s="4" t="s">
        <v>132</v>
      </c>
      <c r="E41" s="46" t="s">
        <v>133</v>
      </c>
      <c r="F41" s="43" t="s">
        <v>115</v>
      </c>
      <c r="G41" s="48" t="s">
        <v>147</v>
      </c>
      <c r="H41" s="37">
        <f t="shared" si="0"/>
        <v>147000</v>
      </c>
      <c r="I41" s="37">
        <v>147000</v>
      </c>
      <c r="J41" s="37"/>
      <c r="K41" s="37"/>
    </row>
    <row r="42" spans="2:11" ht="32.25" customHeight="1">
      <c r="B42" s="3" t="s">
        <v>134</v>
      </c>
      <c r="C42" s="3" t="s">
        <v>135</v>
      </c>
      <c r="D42" s="4" t="s">
        <v>56</v>
      </c>
      <c r="E42" s="46" t="s">
        <v>136</v>
      </c>
      <c r="F42" s="43" t="s">
        <v>115</v>
      </c>
      <c r="G42" s="48" t="s">
        <v>147</v>
      </c>
      <c r="H42" s="37">
        <f t="shared" si="0"/>
        <v>500000</v>
      </c>
      <c r="I42" s="37">
        <v>500000</v>
      </c>
      <c r="J42" s="37"/>
      <c r="K42" s="37"/>
    </row>
    <row r="43" spans="2:11" ht="30.75" customHeight="1">
      <c r="B43" s="15" t="s">
        <v>77</v>
      </c>
      <c r="C43" s="16"/>
      <c r="D43" s="16"/>
      <c r="E43" s="57" t="s">
        <v>78</v>
      </c>
      <c r="F43" s="43"/>
      <c r="G43" s="43"/>
      <c r="H43" s="36">
        <f t="shared" si="0"/>
        <v>446630</v>
      </c>
      <c r="I43" s="36">
        <f>I44</f>
        <v>446630</v>
      </c>
      <c r="J43" s="37"/>
      <c r="K43" s="37"/>
    </row>
    <row r="44" spans="2:11" ht="30" customHeight="1">
      <c r="B44" s="15" t="s">
        <v>79</v>
      </c>
      <c r="C44" s="16"/>
      <c r="D44" s="16"/>
      <c r="E44" s="57" t="s">
        <v>80</v>
      </c>
      <c r="F44" s="43"/>
      <c r="G44" s="43"/>
      <c r="H44" s="36">
        <f t="shared" si="0"/>
        <v>446630</v>
      </c>
      <c r="I44" s="36">
        <f>I45</f>
        <v>446630</v>
      </c>
      <c r="J44" s="37"/>
      <c r="K44" s="37"/>
    </row>
    <row r="45" spans="2:11" ht="12.75">
      <c r="B45" s="5"/>
      <c r="C45" s="16" t="s">
        <v>53</v>
      </c>
      <c r="D45" s="23"/>
      <c r="E45" s="44" t="s">
        <v>54</v>
      </c>
      <c r="F45" s="43"/>
      <c r="G45" s="43"/>
      <c r="H45" s="36">
        <f t="shared" si="0"/>
        <v>446630</v>
      </c>
      <c r="I45" s="36">
        <f>I46</f>
        <v>446630</v>
      </c>
      <c r="J45" s="37"/>
      <c r="K45" s="37"/>
    </row>
    <row r="46" spans="2:11" ht="51">
      <c r="B46" s="25" t="s">
        <v>81</v>
      </c>
      <c r="C46" s="21" t="s">
        <v>82</v>
      </c>
      <c r="D46" s="21" t="s">
        <v>57</v>
      </c>
      <c r="E46" s="53" t="s">
        <v>83</v>
      </c>
      <c r="F46" s="47" t="s">
        <v>84</v>
      </c>
      <c r="G46" s="48" t="s">
        <v>149</v>
      </c>
      <c r="H46" s="37">
        <f t="shared" si="0"/>
        <v>446630</v>
      </c>
      <c r="I46" s="37">
        <v>446630</v>
      </c>
      <c r="J46" s="37"/>
      <c r="K46" s="37"/>
    </row>
    <row r="47" spans="2:11" ht="25.5">
      <c r="B47" s="15" t="s">
        <v>85</v>
      </c>
      <c r="C47" s="16"/>
      <c r="D47" s="18"/>
      <c r="E47" s="55" t="s">
        <v>86</v>
      </c>
      <c r="F47" s="43"/>
      <c r="G47" s="43"/>
      <c r="H47" s="36">
        <f t="shared" si="0"/>
        <v>1393793</v>
      </c>
      <c r="I47" s="36">
        <f>I48</f>
        <v>1393793</v>
      </c>
      <c r="J47" s="37"/>
      <c r="K47" s="37"/>
    </row>
    <row r="48" spans="2:11" ht="25.5">
      <c r="B48" s="15">
        <v>1110000</v>
      </c>
      <c r="C48" s="16"/>
      <c r="D48" s="18"/>
      <c r="E48" s="55" t="s">
        <v>87</v>
      </c>
      <c r="F48" s="43"/>
      <c r="G48" s="43"/>
      <c r="H48" s="36">
        <f t="shared" si="0"/>
        <v>1393793</v>
      </c>
      <c r="I48" s="36">
        <f>I49+I52</f>
        <v>1393793</v>
      </c>
      <c r="J48" s="37"/>
      <c r="K48" s="37"/>
    </row>
    <row r="49" spans="2:11" ht="12.75">
      <c r="B49" s="5"/>
      <c r="C49" s="16" t="s">
        <v>75</v>
      </c>
      <c r="D49" s="18"/>
      <c r="E49" s="56" t="s">
        <v>76</v>
      </c>
      <c r="F49" s="43"/>
      <c r="G49" s="43"/>
      <c r="H49" s="36">
        <f t="shared" si="0"/>
        <v>361200</v>
      </c>
      <c r="I49" s="36">
        <f>I50+I51</f>
        <v>361200</v>
      </c>
      <c r="J49" s="37"/>
      <c r="K49" s="37"/>
    </row>
    <row r="50" spans="2:11" ht="28.5" customHeight="1">
      <c r="B50" s="3" t="s">
        <v>88</v>
      </c>
      <c r="C50" s="3" t="s">
        <v>89</v>
      </c>
      <c r="D50" s="4" t="s">
        <v>90</v>
      </c>
      <c r="E50" s="46" t="s">
        <v>91</v>
      </c>
      <c r="F50" s="58" t="s">
        <v>98</v>
      </c>
      <c r="G50" s="48" t="s">
        <v>104</v>
      </c>
      <c r="H50" s="37">
        <f t="shared" si="0"/>
        <v>58000</v>
      </c>
      <c r="I50" s="37">
        <v>58000</v>
      </c>
      <c r="J50" s="37"/>
      <c r="K50" s="37"/>
    </row>
    <row r="51" spans="2:11" ht="63.75">
      <c r="B51" s="3" t="s">
        <v>92</v>
      </c>
      <c r="C51" s="3" t="s">
        <v>93</v>
      </c>
      <c r="D51" s="4" t="s">
        <v>90</v>
      </c>
      <c r="E51" s="46" t="s">
        <v>94</v>
      </c>
      <c r="F51" s="58" t="s">
        <v>99</v>
      </c>
      <c r="G51" s="48" t="s">
        <v>105</v>
      </c>
      <c r="H51" s="37">
        <f t="shared" si="0"/>
        <v>303200</v>
      </c>
      <c r="I51" s="37">
        <v>303200</v>
      </c>
      <c r="J51" s="37"/>
      <c r="K51" s="37"/>
    </row>
    <row r="52" spans="2:11" ht="12.75">
      <c r="B52" s="5"/>
      <c r="C52" s="16" t="s">
        <v>65</v>
      </c>
      <c r="D52" s="18"/>
      <c r="E52" s="55" t="s">
        <v>66</v>
      </c>
      <c r="F52" s="43"/>
      <c r="G52" s="43"/>
      <c r="H52" s="37">
        <f>I52+J52</f>
        <v>1032593</v>
      </c>
      <c r="I52" s="37">
        <f>I53+I54</f>
        <v>1032593</v>
      </c>
      <c r="J52" s="37"/>
      <c r="K52" s="37"/>
    </row>
    <row r="53" spans="2:11" ht="38.25">
      <c r="B53" s="3" t="s">
        <v>95</v>
      </c>
      <c r="C53" s="27" t="s">
        <v>96</v>
      </c>
      <c r="D53" s="4" t="s">
        <v>69</v>
      </c>
      <c r="E53" s="59" t="s">
        <v>97</v>
      </c>
      <c r="F53" s="52" t="s">
        <v>140</v>
      </c>
      <c r="G53" s="48" t="s">
        <v>150</v>
      </c>
      <c r="H53" s="37">
        <f>I53+J53</f>
        <v>957700</v>
      </c>
      <c r="I53" s="37">
        <v>957700</v>
      </c>
      <c r="J53" s="37"/>
      <c r="K53" s="37"/>
    </row>
    <row r="54" spans="2:11" ht="38.25">
      <c r="B54" s="3" t="s">
        <v>101</v>
      </c>
      <c r="C54" s="3" t="s">
        <v>102</v>
      </c>
      <c r="D54" s="4" t="s">
        <v>69</v>
      </c>
      <c r="E54" s="46" t="s">
        <v>103</v>
      </c>
      <c r="F54" s="47" t="s">
        <v>139</v>
      </c>
      <c r="G54" s="48" t="s">
        <v>150</v>
      </c>
      <c r="H54" s="37">
        <f>I54+J54</f>
        <v>74893</v>
      </c>
      <c r="I54" s="5">
        <v>74893</v>
      </c>
      <c r="J54" s="5"/>
      <c r="K54" s="5"/>
    </row>
    <row r="55" spans="2:11" ht="12.75">
      <c r="B55" s="5"/>
      <c r="C55" s="5"/>
      <c r="D55" s="5"/>
      <c r="E55" s="38" t="s">
        <v>11</v>
      </c>
      <c r="F55" s="5"/>
      <c r="G55" s="5"/>
      <c r="H55" s="39">
        <f>I55+J55</f>
        <v>38822894</v>
      </c>
      <c r="I55" s="36">
        <f>I11+I15+I25+I33+I43+I47</f>
        <v>38822894</v>
      </c>
      <c r="J55" s="5"/>
      <c r="K55" s="5"/>
    </row>
    <row r="56" spans="2:11" ht="8.25" customHeight="1">
      <c r="B56" s="28"/>
      <c r="C56" s="29"/>
      <c r="D56" s="29"/>
      <c r="E56" s="29"/>
      <c r="F56" s="29"/>
      <c r="G56" s="29"/>
      <c r="H56" s="29"/>
      <c r="I56" s="29"/>
      <c r="J56" s="29"/>
      <c r="K56" s="29"/>
    </row>
    <row r="57" spans="1:11" s="2" customFormat="1" ht="13.5" customHeight="1">
      <c r="A57" s="1"/>
      <c r="B57" s="40" t="s">
        <v>141</v>
      </c>
      <c r="C57" s="40"/>
      <c r="D57" s="40"/>
      <c r="E57" s="41"/>
      <c r="F57" s="41"/>
      <c r="G57" s="1"/>
      <c r="H57" s="41"/>
      <c r="K57" s="40" t="s">
        <v>137</v>
      </c>
    </row>
    <row r="58" spans="1:19" s="31" customFormat="1" ht="23.25" customHeight="1">
      <c r="A58" s="30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</row>
  </sheetData>
  <sheetProtection/>
  <mergeCells count="14">
    <mergeCell ref="F1:K1"/>
    <mergeCell ref="B6:K6"/>
    <mergeCell ref="B8:B9"/>
    <mergeCell ref="C8:C9"/>
    <mergeCell ref="D8:D9"/>
    <mergeCell ref="E8:E9"/>
    <mergeCell ref="F8:F9"/>
    <mergeCell ref="G8:G9"/>
    <mergeCell ref="H8:H9"/>
    <mergeCell ref="I8:I9"/>
    <mergeCell ref="F2:K2"/>
    <mergeCell ref="F3:K3"/>
    <mergeCell ref="F4:K4"/>
    <mergeCell ref="J8:K8"/>
  </mergeCells>
  <printOptions horizontalCentered="1"/>
  <pageMargins left="0.3937007874015748" right="0.3937007874015748" top="1.1811023622047245" bottom="0.3937007874015748" header="0.35433070866141736" footer="0.35433070866141736"/>
  <pageSetup horizontalDpi="600" verticalDpi="6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R-525</cp:lastModifiedBy>
  <cp:lastPrinted>2019-01-02T13:50:57Z</cp:lastPrinted>
  <dcterms:created xsi:type="dcterms:W3CDTF">2018-12-19T13:40:07Z</dcterms:created>
  <dcterms:modified xsi:type="dcterms:W3CDTF">2019-01-03T12:11:48Z</dcterms:modified>
  <cp:category/>
  <cp:version/>
  <cp:contentType/>
  <cp:contentStatus/>
</cp:coreProperties>
</file>