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д.5" sheetId="1" r:id="rId1"/>
  </sheets>
  <externalReferences>
    <externalReference r:id="rId4"/>
  </externalReferences>
  <definedNames>
    <definedName name="_xlfn.AGGREGATE" hidden="1">#NAME?</definedName>
    <definedName name="_xlnm.Print_Area" localSheetId="0">'дод.5'!$D$1:$S$27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<sst xmlns="http://schemas.openxmlformats.org/spreadsheetml/2006/main" count="49" uniqueCount="44">
  <si>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Міжбюджетні трансферти на 2019 рік  </t>
  </si>
  <si>
    <t>Код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</si>
  <si>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</si>
  <si>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Трансферти з інших місцевих бюджетів</t>
  </si>
  <si>
    <t>O2</t>
  </si>
  <si>
    <t>-</t>
  </si>
  <si>
    <t xml:space="preserve">субвенції </t>
  </si>
  <si>
    <t>усього</t>
  </si>
  <si>
    <t>О3</t>
  </si>
  <si>
    <t xml:space="preserve"> загального фонду на:</t>
  </si>
  <si>
    <t>загального фонду на: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</si>
  <si>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</si>
  <si>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відшкодування витрат на послуги звязку окремих категорій громадян (УПСЗН)</t>
  </si>
  <si>
    <t>Інша субвенція на галузь "Охорона здоров'я" (ЦРЛ)</t>
  </si>
  <si>
    <t>Інша субвенція на галузь "Охорона здоров'я" (ЦПМСД)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</si>
  <si>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</si>
  <si>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</si>
  <si>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</si>
  <si>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</si>
  <si>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</si>
  <si>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</si>
  <si>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</si>
  <si>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</si>
  <si>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</si>
  <si>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</si>
  <si>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</si>
  <si>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</si>
  <si>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</si>
  <si>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</si>
  <si>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</si>
  <si>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Х</t>
  </si>
  <si>
    <t>УСЬОГО</t>
  </si>
  <si>
    <t>Інша субвенція на галузь "Освіта"</t>
  </si>
  <si>
    <t>Інша субвенція на галузь "Культура і мистецтво" (ДШЕВ)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</si>
  <si>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</si>
  <si>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</si>
  <si>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</si>
  <si>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Обласний бюджет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</si>
  <si>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</t>
  </si>
  <si>
    <t>Трансферти іншим бюджетам</t>
  </si>
  <si>
    <t xml:space="preserve">Інша субвенція на галузь "Культура і мистецтво" </t>
  </si>
  <si>
    <t>Керуючий справами виконавчого апарату районної ради</t>
  </si>
  <si>
    <t>К.ФРОЛОВ</t>
  </si>
  <si>
    <t xml:space="preserve">Додаток  3
до рішення районної ради                                                                                                                                                                                                              від 21 грудня 2018 року № 956-VIІ 
(XLIV позачергова сесія VIІ скликання)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</si>
</sst>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0" fillId="24" borderId="1" applyNumberFormat="0" applyAlignment="0" applyProtection="0"/>
    <xf numFmtId="0" fontId="1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top"/>
      <protection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25" borderId="8" applyNumberForma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26" borderId="1" applyNumberFormat="0" applyAlignment="0" applyProtection="0"/>
    <xf numFmtId="0" fontId="6" fillId="0" borderId="0">
      <alignment/>
      <protection/>
    </xf>
    <xf numFmtId="0" fontId="40" fillId="0" borderId="0">
      <alignment/>
      <protection/>
    </xf>
    <xf numFmtId="0" fontId="2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9" fillId="26" borderId="2" applyNumberFormat="0" applyAlignment="0" applyProtection="0"/>
    <xf numFmtId="0" fontId="28" fillId="0" borderId="11" applyNumberFormat="0" applyFill="0" applyAlignment="0" applyProtection="0"/>
    <xf numFmtId="0" fontId="29" fillId="13" borderId="0" applyNumberFormat="0" applyBorder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right"/>
    </xf>
    <xf numFmtId="0" fontId="32" fillId="0" borderId="12" xfId="52" applyFont="1" applyFill="1" applyBorder="1" applyAlignment="1">
      <alignment horizontal="right"/>
      <protection/>
    </xf>
    <xf numFmtId="0" fontId="32" fillId="0" borderId="13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right"/>
    </xf>
    <xf numFmtId="0" fontId="32" fillId="0" borderId="14" xfId="52" applyFont="1" applyFill="1" applyBorder="1" applyAlignment="1">
      <alignment horizontal="right" wrapText="1"/>
      <protection/>
    </xf>
    <xf numFmtId="0" fontId="32" fillId="0" borderId="15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38" fillId="0" borderId="16" xfId="0" applyFont="1" applyFill="1" applyBorder="1" applyAlignment="1">
      <alignment horizontal="center"/>
    </xf>
    <xf numFmtId="2" fontId="35" fillId="0" borderId="12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right"/>
    </xf>
    <xf numFmtId="0" fontId="32" fillId="0" borderId="18" xfId="52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right"/>
    </xf>
    <xf numFmtId="0" fontId="32" fillId="0" borderId="0" xfId="52" applyFont="1" applyFill="1" applyBorder="1" applyAlignment="1">
      <alignment horizontal="right" wrapText="1"/>
      <protection/>
    </xf>
    <xf numFmtId="0" fontId="32" fillId="0" borderId="0" xfId="52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37" fillId="0" borderId="1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41" fillId="0" borderId="0" xfId="106" applyFont="1" applyFill="1">
      <alignment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right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Лист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37"/>
  <sheetViews>
    <sheetView showZeros="0" tabSelected="1" view="pageBreakPreview" zoomScale="50" zoomScaleSheetLayoutView="50" workbookViewId="0" topLeftCell="D4">
      <selection activeCell="D28" sqref="A28:IV28"/>
    </sheetView>
  </sheetViews>
  <sheetFormatPr defaultColWidth="8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7.16015625" style="1" customWidth="1"/>
    <col min="5" max="5" width="27.16015625" style="1" customWidth="1"/>
    <col min="6" max="6" width="14.83203125" style="1" customWidth="1"/>
    <col min="7" max="7" width="10.16015625" style="1" bestFit="1" customWidth="1"/>
    <col min="8" max="8" width="23.16015625" style="1" customWidth="1"/>
    <col min="9" max="9" width="32.83203125" style="1" customWidth="1"/>
    <col min="10" max="10" width="10.66015625" style="1" customWidth="1"/>
    <col min="11" max="11" width="11.16015625" style="1" customWidth="1"/>
    <col min="12" max="12" width="11.83203125" style="1" customWidth="1"/>
    <col min="13" max="13" width="9.5" style="1" bestFit="1" customWidth="1"/>
    <col min="14" max="14" width="17.83203125" style="1" bestFit="1" customWidth="1"/>
    <col min="15" max="15" width="11.16015625" style="1" bestFit="1" customWidth="1"/>
    <col min="16" max="16" width="15.83203125" style="1" customWidth="1"/>
    <col min="17" max="17" width="20.66015625" style="1" customWidth="1"/>
    <col min="18" max="18" width="15.83203125" style="1" customWidth="1"/>
    <col min="19" max="19" width="17.33203125" style="1" customWidth="1"/>
    <col min="20" max="20" width="23.33203125" style="1" customWidth="1"/>
    <col min="21" max="21" width="18.66015625" style="1" customWidth="1"/>
    <col min="22" max="22" width="18.33203125" style="1" customWidth="1"/>
    <col min="23" max="23" width="21.33203125" style="1" customWidth="1"/>
    <col min="24" max="24" width="24.5" style="1" customWidth="1"/>
    <col min="25" max="25" width="21.33203125" style="1" customWidth="1"/>
    <col min="26" max="26" width="19.16015625" style="1" customWidth="1"/>
    <col min="27" max="27" width="19.33203125" style="1" customWidth="1"/>
    <col min="28" max="28" width="21.66015625" style="1" customWidth="1"/>
    <col min="29" max="29" width="19.33203125" style="1" customWidth="1"/>
    <col min="30" max="30" width="26.16015625" style="1" customWidth="1"/>
    <col min="31" max="31" width="37.33203125" style="1" customWidth="1"/>
    <col min="32" max="32" width="17.16015625" style="1" customWidth="1"/>
    <col min="33" max="33" width="20.16015625" style="1" customWidth="1"/>
    <col min="34" max="16384" width="8" style="1" customWidth="1"/>
  </cols>
  <sheetData>
    <row r="1" spans="4:19" ht="63.75" customHeight="1"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8" t="s">
        <v>43</v>
      </c>
      <c r="R1" s="48"/>
      <c r="S1" s="48"/>
    </row>
    <row r="2" spans="1:19" ht="31.5" customHeight="1">
      <c r="A2" s="6"/>
      <c r="B2" s="6"/>
      <c r="C2" s="6"/>
      <c r="D2" s="7"/>
      <c r="E2" s="52" t="s">
        <v>0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7"/>
    </row>
    <row r="3" spans="1:19" ht="18" customHeight="1">
      <c r="A3" s="6"/>
      <c r="B3" s="6"/>
      <c r="C3" s="6"/>
      <c r="D3" s="6"/>
      <c r="P3" s="8"/>
      <c r="S3" s="8" t="str">
        <f>'[1]дод. 1'!F4</f>
        <v>(грн)</v>
      </c>
    </row>
    <row r="4" spans="1:23" ht="18" customHeight="1">
      <c r="A4" s="6"/>
      <c r="B4" s="6"/>
      <c r="C4" s="6"/>
      <c r="D4" s="49" t="s">
        <v>1</v>
      </c>
      <c r="E4" s="49" t="s">
        <v>2</v>
      </c>
      <c r="F4" s="42" t="s">
        <v>3</v>
      </c>
      <c r="G4" s="42"/>
      <c r="H4" s="42"/>
      <c r="I4" s="42"/>
      <c r="J4" s="42"/>
      <c r="K4" s="42"/>
      <c r="L4" s="42"/>
      <c r="M4" s="42"/>
      <c r="N4" s="42"/>
      <c r="O4" s="42"/>
      <c r="P4" s="57"/>
      <c r="Q4" s="42" t="s">
        <v>39</v>
      </c>
      <c r="R4" s="42"/>
      <c r="S4" s="42"/>
      <c r="T4" s="35"/>
      <c r="U4" s="35"/>
      <c r="V4" s="35"/>
      <c r="W4" s="35"/>
    </row>
    <row r="5" spans="1:19" s="13" customFormat="1" ht="18" customHeight="1">
      <c r="A5" s="9" t="s">
        <v>4</v>
      </c>
      <c r="B5" s="10" t="s">
        <v>5</v>
      </c>
      <c r="C5" s="11">
        <v>0</v>
      </c>
      <c r="D5" s="50"/>
      <c r="E5" s="50"/>
      <c r="F5" s="54" t="s">
        <v>6</v>
      </c>
      <c r="G5" s="55"/>
      <c r="H5" s="55"/>
      <c r="I5" s="55"/>
      <c r="J5" s="55"/>
      <c r="K5" s="55"/>
      <c r="L5" s="55"/>
      <c r="M5" s="55"/>
      <c r="N5" s="55"/>
      <c r="O5" s="56"/>
      <c r="P5" s="46" t="s">
        <v>7</v>
      </c>
      <c r="Q5" s="47" t="s">
        <v>6</v>
      </c>
      <c r="R5" s="47"/>
      <c r="S5" s="43" t="s">
        <v>7</v>
      </c>
    </row>
    <row r="6" spans="1:19" s="13" customFormat="1" ht="20.25" customHeight="1">
      <c r="A6" s="9" t="s">
        <v>8</v>
      </c>
      <c r="B6" s="10" t="s">
        <v>5</v>
      </c>
      <c r="C6" s="11">
        <v>0</v>
      </c>
      <c r="D6" s="50"/>
      <c r="E6" s="50"/>
      <c r="F6" s="54" t="s">
        <v>9</v>
      </c>
      <c r="G6" s="55"/>
      <c r="H6" s="55"/>
      <c r="I6" s="55"/>
      <c r="J6" s="55"/>
      <c r="K6" s="55"/>
      <c r="L6" s="55"/>
      <c r="M6" s="55"/>
      <c r="N6" s="55"/>
      <c r="O6" s="56"/>
      <c r="P6" s="44"/>
      <c r="Q6" s="53" t="s">
        <v>10</v>
      </c>
      <c r="R6" s="53"/>
      <c r="S6" s="44"/>
    </row>
    <row r="7" spans="1:19" s="13" customFormat="1" ht="221.25" customHeight="1">
      <c r="A7" s="9"/>
      <c r="B7" s="10"/>
      <c r="C7" s="11"/>
      <c r="D7" s="51"/>
      <c r="E7" s="51"/>
      <c r="F7" s="36" t="s">
        <v>11</v>
      </c>
      <c r="G7" s="36" t="s">
        <v>12</v>
      </c>
      <c r="H7" s="37" t="s">
        <v>36</v>
      </c>
      <c r="I7" s="37" t="s">
        <v>38</v>
      </c>
      <c r="J7" s="38" t="s">
        <v>13</v>
      </c>
      <c r="K7" s="38" t="s">
        <v>14</v>
      </c>
      <c r="L7" s="37" t="s">
        <v>32</v>
      </c>
      <c r="M7" s="37" t="s">
        <v>33</v>
      </c>
      <c r="N7" s="37" t="s">
        <v>34</v>
      </c>
      <c r="O7" s="37" t="s">
        <v>35</v>
      </c>
      <c r="P7" s="45"/>
      <c r="Q7" s="25" t="s">
        <v>32</v>
      </c>
      <c r="R7" s="25" t="s">
        <v>40</v>
      </c>
      <c r="S7" s="45"/>
    </row>
    <row r="8" spans="1:19" s="13" customFormat="1" ht="15.75">
      <c r="A8" s="9"/>
      <c r="B8" s="10"/>
      <c r="C8" s="11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</row>
    <row r="9" spans="1:19" s="13" customFormat="1" ht="15.75">
      <c r="A9" s="9"/>
      <c r="B9" s="10"/>
      <c r="C9" s="11"/>
      <c r="D9" s="14">
        <v>20317501000</v>
      </c>
      <c r="E9" s="15" t="s">
        <v>15</v>
      </c>
      <c r="F9" s="14">
        <v>12720</v>
      </c>
      <c r="G9" s="14">
        <v>3000</v>
      </c>
      <c r="H9" s="14"/>
      <c r="I9" s="14"/>
      <c r="J9" s="14"/>
      <c r="K9" s="14"/>
      <c r="L9" s="14"/>
      <c r="M9" s="14"/>
      <c r="N9" s="14"/>
      <c r="O9" s="14"/>
      <c r="P9" s="14">
        <f aca="true" t="shared" si="0" ref="P9:P22">SUM(F9:K9)</f>
        <v>15720</v>
      </c>
      <c r="Q9" s="23"/>
      <c r="R9" s="14">
        <v>62000</v>
      </c>
      <c r="S9" s="24">
        <f>Q9+R9</f>
        <v>62000</v>
      </c>
    </row>
    <row r="10" spans="1:19" s="13" customFormat="1" ht="15.75">
      <c r="A10" s="9"/>
      <c r="B10" s="10"/>
      <c r="C10" s="11"/>
      <c r="D10" s="14">
        <v>20317502000</v>
      </c>
      <c r="E10" s="15" t="s">
        <v>16</v>
      </c>
      <c r="F10" s="14">
        <v>6600</v>
      </c>
      <c r="G10" s="14">
        <v>2400</v>
      </c>
      <c r="H10" s="14"/>
      <c r="I10" s="14"/>
      <c r="J10" s="14"/>
      <c r="K10" s="14"/>
      <c r="L10" s="14"/>
      <c r="M10" s="14"/>
      <c r="N10" s="14"/>
      <c r="O10" s="14"/>
      <c r="P10" s="14">
        <f t="shared" si="0"/>
        <v>9000</v>
      </c>
      <c r="Q10" s="23"/>
      <c r="R10" s="14">
        <v>83600</v>
      </c>
      <c r="S10" s="24">
        <f aca="true" t="shared" si="1" ref="S10:S25">Q10+R10</f>
        <v>83600</v>
      </c>
    </row>
    <row r="11" spans="1:19" s="13" customFormat="1" ht="15.75">
      <c r="A11" s="9"/>
      <c r="B11" s="10"/>
      <c r="C11" s="11"/>
      <c r="D11" s="14">
        <v>20317504000</v>
      </c>
      <c r="E11" s="15" t="s">
        <v>17</v>
      </c>
      <c r="F11" s="14">
        <v>13920</v>
      </c>
      <c r="G11" s="14">
        <v>1200</v>
      </c>
      <c r="H11" s="14"/>
      <c r="I11" s="14"/>
      <c r="J11" s="14"/>
      <c r="K11" s="14"/>
      <c r="L11" s="14"/>
      <c r="M11" s="14"/>
      <c r="N11" s="14"/>
      <c r="O11" s="14"/>
      <c r="P11" s="14">
        <f t="shared" si="0"/>
        <v>15120</v>
      </c>
      <c r="Q11" s="23"/>
      <c r="R11" s="14">
        <v>262800</v>
      </c>
      <c r="S11" s="24">
        <f t="shared" si="1"/>
        <v>262800</v>
      </c>
    </row>
    <row r="12" spans="1:19" s="13" customFormat="1" ht="19.5" customHeight="1">
      <c r="A12" s="9"/>
      <c r="B12" s="10"/>
      <c r="C12" s="11"/>
      <c r="D12" s="14">
        <v>2031750500</v>
      </c>
      <c r="E12" s="15" t="s">
        <v>18</v>
      </c>
      <c r="F12" s="14">
        <v>15240</v>
      </c>
      <c r="G12" s="14">
        <v>1800</v>
      </c>
      <c r="H12" s="14"/>
      <c r="I12" s="14"/>
      <c r="J12" s="14"/>
      <c r="K12" s="14"/>
      <c r="L12" s="14"/>
      <c r="M12" s="14"/>
      <c r="N12" s="14"/>
      <c r="O12" s="14"/>
      <c r="P12" s="14">
        <f t="shared" si="0"/>
        <v>17040</v>
      </c>
      <c r="Q12" s="23"/>
      <c r="R12" s="14">
        <v>465400</v>
      </c>
      <c r="S12" s="24">
        <f t="shared" si="1"/>
        <v>465400</v>
      </c>
    </row>
    <row r="13" spans="1:19" s="13" customFormat="1" ht="15.75">
      <c r="A13" s="9"/>
      <c r="B13" s="10"/>
      <c r="C13" s="11"/>
      <c r="D13" s="14">
        <v>20317506000</v>
      </c>
      <c r="E13" s="15" t="s">
        <v>19</v>
      </c>
      <c r="F13" s="14">
        <v>16800</v>
      </c>
      <c r="G13" s="14">
        <v>1200</v>
      </c>
      <c r="H13" s="14"/>
      <c r="I13" s="14"/>
      <c r="J13" s="14"/>
      <c r="K13" s="14"/>
      <c r="L13" s="14"/>
      <c r="M13" s="14"/>
      <c r="N13" s="14"/>
      <c r="O13" s="14"/>
      <c r="P13" s="14">
        <f t="shared" si="0"/>
        <v>18000</v>
      </c>
      <c r="Q13" s="23"/>
      <c r="R13" s="14">
        <v>229900</v>
      </c>
      <c r="S13" s="24">
        <f t="shared" si="1"/>
        <v>229900</v>
      </c>
    </row>
    <row r="14" spans="1:19" s="13" customFormat="1" ht="15.75">
      <c r="A14" s="9"/>
      <c r="B14" s="10"/>
      <c r="C14" s="11"/>
      <c r="D14" s="14">
        <v>20317508000</v>
      </c>
      <c r="E14" s="15" t="s">
        <v>20</v>
      </c>
      <c r="F14" s="14">
        <v>27120</v>
      </c>
      <c r="G14" s="14">
        <v>4800</v>
      </c>
      <c r="H14" s="14"/>
      <c r="I14" s="14"/>
      <c r="J14" s="14"/>
      <c r="K14" s="14"/>
      <c r="L14" s="14"/>
      <c r="M14" s="14"/>
      <c r="N14" s="14"/>
      <c r="O14" s="14"/>
      <c r="P14" s="14">
        <f t="shared" si="0"/>
        <v>31920</v>
      </c>
      <c r="Q14" s="23"/>
      <c r="R14" s="14">
        <v>433500</v>
      </c>
      <c r="S14" s="24">
        <f t="shared" si="1"/>
        <v>433500</v>
      </c>
    </row>
    <row r="15" spans="1:19" s="13" customFormat="1" ht="15.75">
      <c r="A15" s="9"/>
      <c r="B15" s="10"/>
      <c r="C15" s="11"/>
      <c r="D15" s="14">
        <v>20317509000</v>
      </c>
      <c r="E15" s="15" t="s">
        <v>21</v>
      </c>
      <c r="F15" s="14">
        <v>72000</v>
      </c>
      <c r="G15" s="14">
        <v>26400</v>
      </c>
      <c r="H15" s="14"/>
      <c r="I15" s="14"/>
      <c r="J15" s="14"/>
      <c r="K15" s="14"/>
      <c r="L15" s="14"/>
      <c r="M15" s="14"/>
      <c r="N15" s="14"/>
      <c r="O15" s="14"/>
      <c r="P15" s="14">
        <f t="shared" si="0"/>
        <v>98400</v>
      </c>
      <c r="Q15" s="23"/>
      <c r="R15" s="14">
        <v>183000</v>
      </c>
      <c r="S15" s="24">
        <f t="shared" si="1"/>
        <v>183000</v>
      </c>
    </row>
    <row r="16" spans="1:19" s="13" customFormat="1" ht="15.75">
      <c r="A16" s="9"/>
      <c r="B16" s="10"/>
      <c r="C16" s="11"/>
      <c r="D16" s="14">
        <v>20317510000</v>
      </c>
      <c r="E16" s="15" t="s">
        <v>22</v>
      </c>
      <c r="F16" s="14">
        <v>21000</v>
      </c>
      <c r="G16" s="14">
        <v>5400</v>
      </c>
      <c r="H16" s="14"/>
      <c r="I16" s="14"/>
      <c r="J16" s="14"/>
      <c r="K16" s="14"/>
      <c r="L16" s="14"/>
      <c r="M16" s="14"/>
      <c r="N16" s="14"/>
      <c r="O16" s="14"/>
      <c r="P16" s="14">
        <f t="shared" si="0"/>
        <v>26400</v>
      </c>
      <c r="Q16" s="23"/>
      <c r="R16" s="14">
        <v>306000</v>
      </c>
      <c r="S16" s="24">
        <f t="shared" si="1"/>
        <v>306000</v>
      </c>
    </row>
    <row r="17" spans="1:19" s="13" customFormat="1" ht="15.75">
      <c r="A17" s="9"/>
      <c r="B17" s="10"/>
      <c r="C17" s="11"/>
      <c r="D17" s="14">
        <v>20317512000</v>
      </c>
      <c r="E17" s="15" t="s">
        <v>23</v>
      </c>
      <c r="F17" s="14">
        <v>9960</v>
      </c>
      <c r="G17" s="14">
        <v>1800</v>
      </c>
      <c r="H17" s="14"/>
      <c r="I17" s="14"/>
      <c r="J17" s="14"/>
      <c r="K17" s="14"/>
      <c r="L17" s="14"/>
      <c r="M17" s="14"/>
      <c r="N17" s="14"/>
      <c r="O17" s="14"/>
      <c r="P17" s="14">
        <f t="shared" si="0"/>
        <v>11760</v>
      </c>
      <c r="Q17" s="23"/>
      <c r="R17" s="14">
        <v>210000</v>
      </c>
      <c r="S17" s="24">
        <f t="shared" si="1"/>
        <v>210000</v>
      </c>
    </row>
    <row r="18" spans="1:19" s="13" customFormat="1" ht="15.75">
      <c r="A18" s="9"/>
      <c r="B18" s="10"/>
      <c r="C18" s="11"/>
      <c r="D18" s="14">
        <v>20317513000</v>
      </c>
      <c r="E18" s="15" t="s">
        <v>24</v>
      </c>
      <c r="F18" s="14">
        <v>16800</v>
      </c>
      <c r="G18" s="14">
        <v>2760</v>
      </c>
      <c r="H18" s="14"/>
      <c r="I18" s="14"/>
      <c r="J18" s="14"/>
      <c r="K18" s="14"/>
      <c r="L18" s="14"/>
      <c r="M18" s="14"/>
      <c r="N18" s="14"/>
      <c r="O18" s="14"/>
      <c r="P18" s="14">
        <f t="shared" si="0"/>
        <v>19560</v>
      </c>
      <c r="Q18" s="23"/>
      <c r="R18" s="14">
        <v>366400</v>
      </c>
      <c r="S18" s="24">
        <f t="shared" si="1"/>
        <v>366400</v>
      </c>
    </row>
    <row r="19" spans="1:19" s="13" customFormat="1" ht="15.75">
      <c r="A19" s="9"/>
      <c r="B19" s="10"/>
      <c r="C19" s="11"/>
      <c r="D19" s="14">
        <v>20317301000</v>
      </c>
      <c r="E19" s="15" t="s">
        <v>25</v>
      </c>
      <c r="F19" s="14">
        <v>288460</v>
      </c>
      <c r="G19" s="14">
        <v>88800</v>
      </c>
      <c r="H19" s="14"/>
      <c r="I19" s="14"/>
      <c r="J19" s="14"/>
      <c r="K19" s="14"/>
      <c r="L19" s="14"/>
      <c r="M19" s="14"/>
      <c r="N19" s="14"/>
      <c r="O19" s="14"/>
      <c r="P19" s="14">
        <f t="shared" si="0"/>
        <v>377260</v>
      </c>
      <c r="Q19" s="24">
        <v>13257220</v>
      </c>
      <c r="R19" s="14">
        <v>251180</v>
      </c>
      <c r="S19" s="24">
        <f t="shared" si="1"/>
        <v>13508400</v>
      </c>
    </row>
    <row r="20" spans="1:19" s="13" customFormat="1" ht="15" customHeight="1">
      <c r="A20" s="9"/>
      <c r="B20" s="10"/>
      <c r="C20" s="11"/>
      <c r="D20" s="14">
        <v>20311000000</v>
      </c>
      <c r="E20" s="16" t="s">
        <v>26</v>
      </c>
      <c r="F20" s="14"/>
      <c r="G20" s="14"/>
      <c r="H20" s="14"/>
      <c r="I20" s="14"/>
      <c r="J20" s="14">
        <v>21000</v>
      </c>
      <c r="K20" s="14"/>
      <c r="L20" s="14"/>
      <c r="M20" s="14"/>
      <c r="N20" s="14"/>
      <c r="O20" s="14"/>
      <c r="P20" s="14">
        <f t="shared" si="0"/>
        <v>21000</v>
      </c>
      <c r="Q20" s="23"/>
      <c r="R20" s="14"/>
      <c r="S20" s="24">
        <f t="shared" si="1"/>
        <v>0</v>
      </c>
    </row>
    <row r="21" spans="1:19" s="13" customFormat="1" ht="15.75">
      <c r="A21" s="9"/>
      <c r="B21" s="10"/>
      <c r="C21" s="11"/>
      <c r="D21" s="14">
        <v>20315000000</v>
      </c>
      <c r="E21" s="16" t="s">
        <v>27</v>
      </c>
      <c r="F21" s="14"/>
      <c r="G21" s="14"/>
      <c r="H21" s="14"/>
      <c r="I21" s="14"/>
      <c r="J21" s="14">
        <v>33500</v>
      </c>
      <c r="K21" s="14"/>
      <c r="L21" s="14"/>
      <c r="M21" s="14"/>
      <c r="N21" s="14"/>
      <c r="O21" s="14"/>
      <c r="P21" s="14">
        <f t="shared" si="0"/>
        <v>33500</v>
      </c>
      <c r="Q21" s="23"/>
      <c r="R21" s="14"/>
      <c r="S21" s="24">
        <f t="shared" si="1"/>
        <v>0</v>
      </c>
    </row>
    <row r="22" spans="1:19" s="13" customFormat="1" ht="31.5">
      <c r="A22" s="9"/>
      <c r="B22" s="10"/>
      <c r="C22" s="11"/>
      <c r="D22" s="14">
        <v>20324000000</v>
      </c>
      <c r="E22" s="16" t="s">
        <v>28</v>
      </c>
      <c r="F22" s="14"/>
      <c r="G22" s="14"/>
      <c r="H22" s="14"/>
      <c r="I22" s="14"/>
      <c r="J22" s="14">
        <v>55000</v>
      </c>
      <c r="K22" s="14"/>
      <c r="L22" s="14"/>
      <c r="M22" s="14"/>
      <c r="N22" s="14"/>
      <c r="O22" s="14"/>
      <c r="P22" s="14">
        <f t="shared" si="0"/>
        <v>55000</v>
      </c>
      <c r="Q22" s="23"/>
      <c r="R22" s="14"/>
      <c r="S22" s="24">
        <f t="shared" si="1"/>
        <v>0</v>
      </c>
    </row>
    <row r="23" spans="1:19" s="13" customFormat="1" ht="15.75">
      <c r="A23" s="9"/>
      <c r="B23" s="10"/>
      <c r="C23" s="11"/>
      <c r="D23" s="14">
        <v>20511000000</v>
      </c>
      <c r="E23" s="15" t="s">
        <v>29</v>
      </c>
      <c r="F23" s="14">
        <v>76080</v>
      </c>
      <c r="G23" s="14">
        <v>22200</v>
      </c>
      <c r="H23" s="14">
        <v>27448</v>
      </c>
      <c r="I23" s="14"/>
      <c r="J23" s="14">
        <v>3111500</v>
      </c>
      <c r="K23" s="14">
        <v>664607</v>
      </c>
      <c r="L23" s="14">
        <v>202379</v>
      </c>
      <c r="M23" s="14">
        <v>446630</v>
      </c>
      <c r="N23" s="14">
        <v>513104</v>
      </c>
      <c r="O23" s="14">
        <v>74893</v>
      </c>
      <c r="P23" s="14">
        <f>SUM(F23:O23)</f>
        <v>5138841</v>
      </c>
      <c r="Q23" s="23"/>
      <c r="R23" s="14"/>
      <c r="S23" s="24">
        <f t="shared" si="1"/>
        <v>0</v>
      </c>
    </row>
    <row r="24" spans="1:19" s="13" customFormat="1" ht="15.75">
      <c r="A24" s="26"/>
      <c r="B24" s="27"/>
      <c r="C24" s="19"/>
      <c r="D24" s="14">
        <v>20100000000</v>
      </c>
      <c r="E24" s="15" t="s">
        <v>37</v>
      </c>
      <c r="F24" s="14"/>
      <c r="G24" s="14"/>
      <c r="H24" s="14"/>
      <c r="I24" s="14">
        <v>35200</v>
      </c>
      <c r="J24" s="14"/>
      <c r="K24" s="14"/>
      <c r="L24" s="14"/>
      <c r="M24" s="14"/>
      <c r="N24" s="14"/>
      <c r="O24" s="14"/>
      <c r="P24" s="14"/>
      <c r="Q24" s="23"/>
      <c r="R24" s="14"/>
      <c r="S24" s="24"/>
    </row>
    <row r="25" spans="1:19" s="13" customFormat="1" ht="15.75">
      <c r="A25" s="17">
        <v>13</v>
      </c>
      <c r="B25" s="18" t="s">
        <v>5</v>
      </c>
      <c r="C25" s="19">
        <v>0</v>
      </c>
      <c r="D25" s="12" t="s">
        <v>30</v>
      </c>
      <c r="E25" s="20" t="s">
        <v>31</v>
      </c>
      <c r="F25" s="12">
        <f aca="true" t="shared" si="2" ref="F25:O25">SUM(F9:F23)</f>
        <v>576700</v>
      </c>
      <c r="G25" s="12">
        <f t="shared" si="2"/>
        <v>161760</v>
      </c>
      <c r="H25" s="12">
        <f t="shared" si="2"/>
        <v>27448</v>
      </c>
      <c r="I25" s="12">
        <f>SUM(I9:I24)</f>
        <v>35200</v>
      </c>
      <c r="J25" s="12">
        <f t="shared" si="2"/>
        <v>3221000</v>
      </c>
      <c r="K25" s="12">
        <f t="shared" si="2"/>
        <v>664607</v>
      </c>
      <c r="L25" s="12">
        <f t="shared" si="2"/>
        <v>202379</v>
      </c>
      <c r="M25" s="12">
        <f t="shared" si="2"/>
        <v>446630</v>
      </c>
      <c r="N25" s="12">
        <f t="shared" si="2"/>
        <v>513104</v>
      </c>
      <c r="O25" s="12">
        <f t="shared" si="2"/>
        <v>74893</v>
      </c>
      <c r="P25" s="14">
        <f>SUM(F25:O25)</f>
        <v>5923721</v>
      </c>
      <c r="Q25" s="24">
        <f>Q9+Q10+Q11+Q12+Q13+Q14+Q15+Q16+Q17+Q18+Q19+Q23</f>
        <v>13257220</v>
      </c>
      <c r="R25" s="14">
        <f>R9+R10+R11+R12+R13+R14+R15+R16+R17+R18+R19+R20+R21+R22+R23</f>
        <v>2853780</v>
      </c>
      <c r="S25" s="24">
        <f t="shared" si="1"/>
        <v>16111000</v>
      </c>
    </row>
    <row r="26" spans="1:19" s="13" customFormat="1" ht="6.75" customHeight="1">
      <c r="A26" s="28"/>
      <c r="B26" s="29"/>
      <c r="C26" s="30"/>
      <c r="D26" s="31"/>
      <c r="E26" s="3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3"/>
      <c r="Q26" s="34"/>
      <c r="R26" s="33"/>
      <c r="S26" s="34"/>
    </row>
    <row r="27" spans="1:19" s="13" customFormat="1" ht="18.75">
      <c r="A27" s="28"/>
      <c r="B27" s="29"/>
      <c r="C27" s="30"/>
      <c r="D27" s="39" t="s">
        <v>41</v>
      </c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9" t="s">
        <v>42</v>
      </c>
      <c r="R27" s="33"/>
      <c r="S27" s="34"/>
    </row>
    <row r="28" spans="1:3" ht="12.75">
      <c r="A28" s="21"/>
      <c r="B28" s="3"/>
      <c r="C28" s="3"/>
    </row>
    <row r="29" spans="1:3" ht="12.75">
      <c r="A29" s="21"/>
      <c r="B29" s="3"/>
      <c r="C29" s="3"/>
    </row>
    <row r="30" spans="1:3" ht="12.75">
      <c r="A30" s="21"/>
      <c r="B30" s="3"/>
      <c r="C30" s="3"/>
    </row>
    <row r="31" spans="1:3" ht="12.75">
      <c r="A31" s="21"/>
      <c r="B31" s="3"/>
      <c r="C31" s="3"/>
    </row>
    <row r="32" spans="1:3" ht="12.75">
      <c r="A32" s="21"/>
      <c r="B32" s="3"/>
      <c r="C32" s="3"/>
    </row>
    <row r="33" spans="1:3" ht="12.75">
      <c r="A33" s="21"/>
      <c r="B33" s="3"/>
      <c r="C33" s="3"/>
    </row>
    <row r="34" ht="44.25" customHeight="1">
      <c r="A34" s="21"/>
    </row>
    <row r="35" ht="12.75">
      <c r="A35" s="21"/>
    </row>
    <row r="36" ht="12.75">
      <c r="A36" s="21"/>
    </row>
    <row r="37" ht="15.75" thickBot="1">
      <c r="C37" s="22"/>
    </row>
    <row r="47" ht="45.75" customHeight="1"/>
  </sheetData>
  <sheetProtection/>
  <mergeCells count="12">
    <mergeCell ref="Q1:S1"/>
    <mergeCell ref="D4:D7"/>
    <mergeCell ref="E4:E7"/>
    <mergeCell ref="E2:R2"/>
    <mergeCell ref="Q6:R6"/>
    <mergeCell ref="F5:O5"/>
    <mergeCell ref="F4:P4"/>
    <mergeCell ref="F6:O6"/>
    <mergeCell ref="Q4:S4"/>
    <mergeCell ref="S5:S7"/>
    <mergeCell ref="P5:P7"/>
    <mergeCell ref="Q5:R5"/>
  </mergeCells>
  <printOptions horizontalCentered="1"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2019-01-02T09:50:15Z</cp:lastPrinted>
  <dcterms:created xsi:type="dcterms:W3CDTF">2018-12-17T14:06:49Z</dcterms:created>
  <dcterms:modified xsi:type="dcterms:W3CDTF">2019-01-03T12:12:05Z</dcterms:modified>
  <cp:category/>
  <cp:version/>
  <cp:contentType/>
  <cp:contentStatus/>
</cp:coreProperties>
</file>