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>
    <definedName name="_xlnm.Print_Area" localSheetId="0">'Лист1'!$A$1:$P$116</definedName>
  </definedNames>
  <calcPr fullCalcOnLoad="1"/>
</workbook>
</file>

<file path=xl/sharedStrings.xml><?xml version="1.0" encoding="utf-8"?>
<sst xmlns="http://schemas.openxmlformats.org/spreadsheetml/2006/main" count="305" uniqueCount="251">
  <si>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</si>
  <si>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</si>
  <si>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</si>
  <si>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</si>
  <si>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</si>
  <si>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</si>
  <si>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</si>
  <si>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</si>
  <si>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</si>
  <si>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</si>
  <si>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</si>
  <si>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</si>
  <si>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</si>
  <si>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</si>
  <si>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</si>
  <si>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</si>
  <si>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</si>
  <si>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</si>
  <si>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</si>
  <si>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</si>
  <si>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</si>
  <si>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</si>
  <si>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</si>
  <si>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</si>
  <si>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</si>
  <si>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</si>
  <si>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</si>
  <si>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</si>
  <si>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</si>
  <si>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</si>
  <si>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</si>
  <si>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</si>
  <si>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</si>
  <si>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</si>
  <si>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</si>
  <si>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</si>
  <si>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</si>
  <si>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</si>
  <si>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</si>
  <si>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</si>
  <si>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</si>
  <si>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</si>
  <si>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</si>
  <si>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0217370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</si>
  <si>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</si>
  <si>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</si>
  <si>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</si>
  <si>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</si>
  <si>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</si>
  <si>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</si>
  <si>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</si>
  <si>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</si>
  <si>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</si>
  <si>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</si>
  <si>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</si>
  <si>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</si>
  <si>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</si>
  <si>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</si>
  <si>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</si>
  <si>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</si>
  <si>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</si>
  <si>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</si>
  <si>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</si>
  <si>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</si>
  <si>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</si>
  <si>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</si>
  <si>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</si>
  <si>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</si>
  <si>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</si>
  <si>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</si>
  <si>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</si>
  <si>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</si>
  <si>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</si>
  <si>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</si>
  <si>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</si>
  <si>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</si>
  <si>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</si>
  <si>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</si>
  <si>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</si>
  <si>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</si>
  <si>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</si>
  <si>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</si>
  <si>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</si>
  <si>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</si>
  <si>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</si>
  <si>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</si>
  <si>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</si>
  <si>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</si>
  <si>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</si>
  <si>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</si>
  <si>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</si>
  <si>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</si>
  <si>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</si>
  <si>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</si>
  <si>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</si>
  <si>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</si>
  <si>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</si>
  <si>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</si>
  <si>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</si>
  <si>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</si>
  <si>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</si>
  <si>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</si>
  <si>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</si>
  <si>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</si>
  <si>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</si>
  <si>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</si>
  <si>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</si>
  <si>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</si>
  <si>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</si>
  <si>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</si>
  <si>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</si>
  <si>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</si>
  <si>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</si>
  <si>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</si>
  <si>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</si>
  <si>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</si>
  <si>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</si>
  <si>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</si>
  <si>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</si>
  <si>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</si>
  <si>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</si>
  <si>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</si>
  <si>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</si>
  <si>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</si>
  <si>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</si>
  <si>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</si>
  <si>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</si>
  <si>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</si>
  <si>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</si>
  <si>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</si>
  <si>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</si>
  <si>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</si>
  <si>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</si>
  <si>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</si>
  <si>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</si>
  <si>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</si>
  <si>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</si>
  <si>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</si>
  <si>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</si>
  <si>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</si>
  <si>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</si>
  <si>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</si>
  <si>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</si>
  <si>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</si>
  <si>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</si>
  <si>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</si>
  <si>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</si>
  <si>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</si>
  <si>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</si>
  <si>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</si>
  <si>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</si>
  <si>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</si>
  <si>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</si>
  <si>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</si>
  <si>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</si>
  <si>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</si>
  <si>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</si>
  <si>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</si>
  <si>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</si>
  <si>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</si>
  <si>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</si>
  <si>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</si>
  <si>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</si>
  <si>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</si>
  <si>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</si>
  <si>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</si>
  <si>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</si>
  <si>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</si>
  <si>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</si>
  <si>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</si>
  <si>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</si>
  <si>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</si>
  <si>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</si>
  <si>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</si>
  <si>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</si>
  <si>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</si>
  <si>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</si>
  <si>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</si>
  <si>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</si>
  <si>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</si>
  <si>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</si>
  <si>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</si>
  <si>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</si>
  <si>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</si>
  <si>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</si>
  <si>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</si>
  <si>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</si>
  <si>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</si>
  <si>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</si>
  <si>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</si>
  <si>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</si>
  <si>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</si>
  <si>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</si>
  <si>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</si>
  <si>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</si>
  <si>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</si>
  <si>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</si>
  <si>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</si>
  <si>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</si>
  <si>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</si>
  <si>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</si>
  <si>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</si>
  <si>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</si>
  <si>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</si>
  <si>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Усього</t>
  </si>
  <si>
    <t>видатків районного бюджету на 2019 рік</t>
  </si>
  <si>
    <t>Додаток 2</t>
  </si>
  <si>
    <t>до рішення районної ради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</si>
  <si>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</si>
  <si>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</si>
  <si>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</si>
  <si>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</si>
  <si>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</si>
  <si>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</si>
  <si>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7300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</si>
  <si>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</si>
  <si>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</si>
  <si>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</si>
  <si>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</si>
  <si>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</si>
  <si>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</si>
  <si>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</si>
  <si>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</si>
  <si>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</si>
  <si>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</si>
  <si>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</si>
  <si>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</si>
  <si>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</si>
  <si>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</si>
  <si>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</si>
  <si>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</si>
  <si>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</si>
  <si>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Інша діяльність</t>
  </si>
  <si>
    <t>9000</t>
  </si>
  <si>
    <t>Міжбюджетні трансферти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</si>
  <si>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</si>
  <si>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</si>
  <si>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</si>
  <si>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</si>
  <si>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медичної субвенції 2019 року з бюджету Наталинської ОТГ</t>
  </si>
  <si>
    <t>в т.ч. за рахунок медичної субвенції 2019 року</t>
  </si>
  <si>
    <t>в т.ч. за рахунок відповідної субвенції з державного бюджету</t>
  </si>
  <si>
    <t>в т.ч. за рахунок додаткової дотації з державного бюджету</t>
  </si>
  <si>
    <t>в т.ч. за рахунок освітньої субвенції 2019 року</t>
  </si>
  <si>
    <t>Керуючий справами виконавчого апарату районної ради</t>
  </si>
  <si>
    <t>в т.ч. надання державної підтримки особам з особливими освітніми потребами  за рахунок відповідної субвенції з державного бюджету</t>
  </si>
  <si>
    <t>в т.ч. на інклюзивно-ресурсний центр за рахунок відповідної субвенції з державного бюджету</t>
  </si>
  <si>
    <t>(XLIV позачергова сесія VII скликання)</t>
  </si>
  <si>
    <t>К.ФРОЛОВ</t>
  </si>
  <si>
    <t xml:space="preserve">від 21 грудня 2018 року № 956-VII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</si>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</sst>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>
      <alignment vertical="center" wrapText="1"/>
    </xf>
    <xf numFmtId="0" fontId="5" fillId="0" borderId="10" xfId="60" applyFont="1" applyFill="1" applyBorder="1" applyAlignment="1" quotePrefix="1">
      <alignment horizontal="center" vertical="center" wrapText="1"/>
      <protection/>
    </xf>
    <xf numFmtId="2" fontId="5" fillId="0" borderId="10" xfId="60" applyNumberFormat="1" applyFont="1" applyFill="1" applyBorder="1" applyAlignment="1" quotePrefix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49" fontId="2" fillId="0" borderId="10" xfId="60" applyNumberFormat="1" applyFont="1" applyFill="1" applyBorder="1" applyAlignment="1" quotePrefix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2" fontId="5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Fill="1">
      <alignment/>
      <protection/>
    </xf>
    <xf numFmtId="2" fontId="0" fillId="0" borderId="0" xfId="60" applyNumberFormat="1" applyFont="1" applyFill="1">
      <alignment/>
      <protection/>
    </xf>
    <xf numFmtId="2" fontId="5" fillId="0" borderId="10" xfId="60" applyNumberFormat="1" applyFont="1" applyFill="1" applyBorder="1" applyAlignment="1" quotePrefix="1">
      <alignment vertical="top" wrapText="1"/>
      <protection/>
    </xf>
    <xf numFmtId="2" fontId="0" fillId="0" borderId="10" xfId="0" applyNumberFormat="1" applyFill="1" applyBorder="1" applyAlignment="1" quotePrefix="1">
      <alignment vertical="top" wrapText="1"/>
    </xf>
    <xf numFmtId="0" fontId="2" fillId="0" borderId="10" xfId="60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0" xfId="60" applyNumberFormat="1" applyFont="1" applyFill="1" applyBorder="1" applyAlignment="1" quotePrefix="1">
      <alignment vertical="top" wrapText="1"/>
      <protection/>
    </xf>
    <xf numFmtId="2" fontId="2" fillId="0" borderId="10" xfId="60" applyNumberFormat="1" applyFont="1" applyFill="1" applyBorder="1" applyAlignment="1" quotePrefix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2" fontId="2" fillId="0" borderId="10" xfId="60" applyNumberFormat="1" applyFont="1" applyFill="1" applyBorder="1" applyAlignment="1">
      <alignment vertical="top" wrapText="1"/>
      <protection/>
    </xf>
    <xf numFmtId="2" fontId="2" fillId="0" borderId="1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right"/>
      <protection/>
    </xf>
    <xf numFmtId="0" fontId="0" fillId="0" borderId="0" xfId="58" applyFont="1" applyFill="1" applyAlignment="1">
      <alignment horizontal="right"/>
      <protection/>
    </xf>
    <xf numFmtId="0" fontId="24" fillId="0" borderId="0" xfId="58" applyFont="1" applyFill="1" applyBorder="1" applyAlignment="1">
      <alignment horizontal="right"/>
      <protection/>
    </xf>
    <xf numFmtId="0" fontId="25" fillId="0" borderId="0" xfId="58" applyFont="1" applyFill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 2" xfId="58"/>
    <cellStyle name="Обычный_28" xfId="59"/>
    <cellStyle name="Обычный_Лист1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="60" zoomScaleNormal="96" zoomScalePageLayoutView="0" workbookViewId="0" topLeftCell="A78">
      <selection activeCell="A117" sqref="A117:IV117"/>
    </sheetView>
  </sheetViews>
  <sheetFormatPr defaultColWidth="9.140625" defaultRowHeight="12.75"/>
  <cols>
    <col min="1" max="1" width="10.8515625" style="1" customWidth="1"/>
    <col min="2" max="2" width="11.00390625" style="1" customWidth="1"/>
    <col min="3" max="3" width="12.00390625" style="1" customWidth="1"/>
    <col min="4" max="4" width="42.00390625" style="1" customWidth="1"/>
    <col min="5" max="8" width="13.7109375" style="1" customWidth="1"/>
    <col min="9" max="9" width="11.8515625" style="1" customWidth="1"/>
    <col min="10" max="10" width="12.00390625" style="1" customWidth="1"/>
    <col min="11" max="11" width="11.28125" style="1" customWidth="1"/>
    <col min="12" max="12" width="13.7109375" style="1" customWidth="1"/>
    <col min="13" max="13" width="12.28125" style="1" customWidth="1"/>
    <col min="14" max="14" width="11.140625" style="1" customWidth="1"/>
    <col min="15" max="15" width="10.140625" style="1" customWidth="1"/>
    <col min="16" max="16" width="13.7109375" style="1" customWidth="1"/>
    <col min="17" max="16384" width="9.140625" style="1" customWidth="1"/>
  </cols>
  <sheetData>
    <row r="1" spans="11:16" ht="12.75">
      <c r="K1" s="34" t="s">
        <v>206</v>
      </c>
      <c r="L1" s="35"/>
      <c r="M1" s="35"/>
      <c r="N1" s="35"/>
      <c r="O1" s="35"/>
      <c r="P1" s="35"/>
    </row>
    <row r="2" spans="11:16" ht="12.75">
      <c r="K2" s="34" t="s">
        <v>207</v>
      </c>
      <c r="L2" s="35"/>
      <c r="M2" s="35"/>
      <c r="N2" s="35"/>
      <c r="O2" s="35"/>
      <c r="P2" s="35"/>
    </row>
    <row r="3" spans="11:16" ht="12.75">
      <c r="K3" s="36" t="s">
        <v>249</v>
      </c>
      <c r="L3" s="37"/>
      <c r="M3" s="37"/>
      <c r="N3" s="37"/>
      <c r="O3" s="37"/>
      <c r="P3" s="37"/>
    </row>
    <row r="4" spans="11:16" ht="12.75">
      <c r="K4" s="34" t="s">
        <v>247</v>
      </c>
      <c r="L4" s="35"/>
      <c r="M4" s="35"/>
      <c r="N4" s="35"/>
      <c r="O4" s="35"/>
      <c r="P4" s="35"/>
    </row>
    <row r="6" spans="1:16" ht="12.7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0" t="s">
        <v>205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P8" s="2" t="s">
        <v>1</v>
      </c>
    </row>
    <row r="9" spans="1:16" ht="12.75">
      <c r="A9" s="33" t="s">
        <v>2</v>
      </c>
      <c r="B9" s="33" t="s">
        <v>3</v>
      </c>
      <c r="C9" s="33" t="s">
        <v>4</v>
      </c>
      <c r="D9" s="32" t="s">
        <v>5</v>
      </c>
      <c r="E9" s="32" t="s">
        <v>6</v>
      </c>
      <c r="F9" s="32"/>
      <c r="G9" s="32"/>
      <c r="H9" s="32"/>
      <c r="I9" s="32"/>
      <c r="J9" s="32" t="s">
        <v>13</v>
      </c>
      <c r="K9" s="32"/>
      <c r="L9" s="32"/>
      <c r="M9" s="32"/>
      <c r="N9" s="32"/>
      <c r="O9" s="32"/>
      <c r="P9" s="32" t="s">
        <v>15</v>
      </c>
    </row>
    <row r="10" spans="1:16" ht="12.75">
      <c r="A10" s="32"/>
      <c r="B10" s="32"/>
      <c r="C10" s="32"/>
      <c r="D10" s="32"/>
      <c r="E10" s="32" t="s">
        <v>7</v>
      </c>
      <c r="F10" s="32" t="s">
        <v>8</v>
      </c>
      <c r="G10" s="32" t="s">
        <v>9</v>
      </c>
      <c r="H10" s="32"/>
      <c r="I10" s="32" t="s">
        <v>12</v>
      </c>
      <c r="J10" s="32" t="s">
        <v>7</v>
      </c>
      <c r="K10" s="32" t="s">
        <v>14</v>
      </c>
      <c r="L10" s="32" t="s">
        <v>8</v>
      </c>
      <c r="M10" s="32" t="s">
        <v>9</v>
      </c>
      <c r="N10" s="32"/>
      <c r="O10" s="32" t="s">
        <v>12</v>
      </c>
      <c r="P10" s="32"/>
    </row>
    <row r="11" spans="1:16" ht="12.75">
      <c r="A11" s="32"/>
      <c r="B11" s="32"/>
      <c r="C11" s="32"/>
      <c r="D11" s="32"/>
      <c r="E11" s="32"/>
      <c r="F11" s="32"/>
      <c r="G11" s="32" t="s">
        <v>10</v>
      </c>
      <c r="H11" s="32" t="s">
        <v>11</v>
      </c>
      <c r="I11" s="32"/>
      <c r="J11" s="32"/>
      <c r="K11" s="32"/>
      <c r="L11" s="32"/>
      <c r="M11" s="32" t="s">
        <v>10</v>
      </c>
      <c r="N11" s="32" t="s">
        <v>11</v>
      </c>
      <c r="O11" s="32"/>
      <c r="P11" s="32"/>
    </row>
    <row r="12" spans="1:16" ht="44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ht="25.5">
      <c r="A14" s="4" t="s">
        <v>16</v>
      </c>
      <c r="B14" s="5"/>
      <c r="C14" s="6"/>
      <c r="D14" s="20" t="s">
        <v>208</v>
      </c>
      <c r="E14" s="7">
        <v>3437296</v>
      </c>
      <c r="F14" s="7">
        <v>3437296</v>
      </c>
      <c r="G14" s="7">
        <v>2110485</v>
      </c>
      <c r="H14" s="7">
        <v>327504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aca="true" t="shared" si="0" ref="P14:P60">E14+J14</f>
        <v>3437296</v>
      </c>
    </row>
    <row r="15" spans="1:16" ht="25.5">
      <c r="A15" s="4" t="s">
        <v>17</v>
      </c>
      <c r="B15" s="5"/>
      <c r="C15" s="6"/>
      <c r="D15" s="20" t="s">
        <v>209</v>
      </c>
      <c r="E15" s="7">
        <v>3437296</v>
      </c>
      <c r="F15" s="7">
        <v>3437296</v>
      </c>
      <c r="G15" s="7">
        <v>2110485</v>
      </c>
      <c r="H15" s="7">
        <v>327504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3437296</v>
      </c>
    </row>
    <row r="16" spans="1:16" ht="63.75">
      <c r="A16" s="8" t="s">
        <v>18</v>
      </c>
      <c r="B16" s="8" t="s">
        <v>20</v>
      </c>
      <c r="C16" s="9" t="s">
        <v>19</v>
      </c>
      <c r="D16" s="21" t="s">
        <v>21</v>
      </c>
      <c r="E16" s="10">
        <v>3068296</v>
      </c>
      <c r="F16" s="10">
        <v>3068296</v>
      </c>
      <c r="G16" s="10">
        <v>2110485</v>
      </c>
      <c r="H16" s="10">
        <v>327504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3068296</v>
      </c>
    </row>
    <row r="17" spans="1:16" ht="12.75">
      <c r="A17" s="8"/>
      <c r="B17" s="11">
        <v>7300</v>
      </c>
      <c r="C17" s="12"/>
      <c r="D17" s="22" t="s">
        <v>210</v>
      </c>
      <c r="E17" s="10">
        <f>E18</f>
        <v>369000</v>
      </c>
      <c r="F17" s="10">
        <f aca="true" t="shared" si="1" ref="F17:O17">F18</f>
        <v>369000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0"/>
        <v>369000</v>
      </c>
    </row>
    <row r="18" spans="1:16" ht="25.5">
      <c r="A18" s="8" t="s">
        <v>22</v>
      </c>
      <c r="B18" s="8" t="s">
        <v>24</v>
      </c>
      <c r="C18" s="9" t="s">
        <v>23</v>
      </c>
      <c r="D18" s="21" t="s">
        <v>25</v>
      </c>
      <c r="E18" s="10">
        <v>369000</v>
      </c>
      <c r="F18" s="10">
        <v>369000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369000</v>
      </c>
    </row>
    <row r="19" spans="1:16" ht="25.5">
      <c r="A19" s="4" t="s">
        <v>26</v>
      </c>
      <c r="B19" s="5"/>
      <c r="C19" s="6"/>
      <c r="D19" s="20" t="s">
        <v>211</v>
      </c>
      <c r="E19" s="7">
        <v>57282460</v>
      </c>
      <c r="F19" s="7">
        <v>57282460</v>
      </c>
      <c r="G19" s="7">
        <v>0</v>
      </c>
      <c r="H19" s="7">
        <v>0</v>
      </c>
      <c r="I19" s="7">
        <v>0</v>
      </c>
      <c r="J19" s="7">
        <v>395500</v>
      </c>
      <c r="K19" s="7">
        <v>0</v>
      </c>
      <c r="L19" s="7">
        <v>395500</v>
      </c>
      <c r="M19" s="7">
        <v>0</v>
      </c>
      <c r="N19" s="7">
        <v>0</v>
      </c>
      <c r="O19" s="7">
        <v>0</v>
      </c>
      <c r="P19" s="7">
        <f t="shared" si="0"/>
        <v>57677960</v>
      </c>
    </row>
    <row r="20" spans="1:16" ht="25.5">
      <c r="A20" s="4" t="s">
        <v>27</v>
      </c>
      <c r="B20" s="5"/>
      <c r="C20" s="6"/>
      <c r="D20" s="20" t="s">
        <v>212</v>
      </c>
      <c r="E20" s="7">
        <v>57282460</v>
      </c>
      <c r="F20" s="7">
        <v>57282460</v>
      </c>
      <c r="G20" s="7">
        <v>0</v>
      </c>
      <c r="H20" s="7">
        <v>0</v>
      </c>
      <c r="I20" s="7">
        <v>0</v>
      </c>
      <c r="J20" s="7">
        <v>395500</v>
      </c>
      <c r="K20" s="7">
        <v>0</v>
      </c>
      <c r="L20" s="7">
        <v>395500</v>
      </c>
      <c r="M20" s="7">
        <v>0</v>
      </c>
      <c r="N20" s="7">
        <v>0</v>
      </c>
      <c r="O20" s="7">
        <v>0</v>
      </c>
      <c r="P20" s="7">
        <f t="shared" si="0"/>
        <v>57677960</v>
      </c>
    </row>
    <row r="21" spans="1:16" ht="12.75">
      <c r="A21" s="4"/>
      <c r="B21" s="13">
        <v>2000</v>
      </c>
      <c r="C21" s="13"/>
      <c r="D21" s="20" t="s">
        <v>213</v>
      </c>
      <c r="E21" s="7">
        <f aca="true" t="shared" si="2" ref="E21:O21">E22+E29+E31+E33</f>
        <v>56884460</v>
      </c>
      <c r="F21" s="7">
        <f t="shared" si="2"/>
        <v>56884460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395500</v>
      </c>
      <c r="K21" s="7">
        <f t="shared" si="2"/>
        <v>0</v>
      </c>
      <c r="L21" s="7">
        <f t="shared" si="2"/>
        <v>395500</v>
      </c>
      <c r="M21" s="7">
        <f t="shared" si="2"/>
        <v>0</v>
      </c>
      <c r="N21" s="7">
        <f t="shared" si="2"/>
        <v>0</v>
      </c>
      <c r="O21" s="7">
        <f t="shared" si="2"/>
        <v>0</v>
      </c>
      <c r="P21" s="7">
        <f t="shared" si="0"/>
        <v>57279960</v>
      </c>
    </row>
    <row r="22" spans="1:16" ht="25.5">
      <c r="A22" s="8" t="s">
        <v>28</v>
      </c>
      <c r="B22" s="8" t="s">
        <v>30</v>
      </c>
      <c r="C22" s="9" t="s">
        <v>29</v>
      </c>
      <c r="D22" s="21" t="s">
        <v>31</v>
      </c>
      <c r="E22" s="10">
        <v>51251639</v>
      </c>
      <c r="F22" s="10">
        <v>51251639</v>
      </c>
      <c r="G22" s="10">
        <v>0</v>
      </c>
      <c r="H22" s="10">
        <v>0</v>
      </c>
      <c r="I22" s="10">
        <v>0</v>
      </c>
      <c r="J22" s="10">
        <v>395500</v>
      </c>
      <c r="K22" s="10">
        <v>0</v>
      </c>
      <c r="L22" s="10">
        <v>395500</v>
      </c>
      <c r="M22" s="10">
        <v>0</v>
      </c>
      <c r="N22" s="10">
        <v>0</v>
      </c>
      <c r="O22" s="10">
        <v>0</v>
      </c>
      <c r="P22" s="10">
        <f t="shared" si="0"/>
        <v>51647139</v>
      </c>
    </row>
    <row r="23" spans="1:16" ht="12.75">
      <c r="A23" s="8"/>
      <c r="B23" s="8"/>
      <c r="C23" s="9"/>
      <c r="D23" s="23" t="s">
        <v>240</v>
      </c>
      <c r="E23" s="10">
        <v>25312500</v>
      </c>
      <c r="F23" s="10">
        <v>25312500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25312500</v>
      </c>
    </row>
    <row r="24" spans="1:16" ht="25.5">
      <c r="A24" s="8"/>
      <c r="B24" s="8"/>
      <c r="C24" s="9"/>
      <c r="D24" s="24" t="s">
        <v>239</v>
      </c>
      <c r="E24" s="10">
        <v>4268800</v>
      </c>
      <c r="F24" s="10">
        <v>4268800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4268800</v>
      </c>
    </row>
    <row r="25" spans="1:16" ht="12.75">
      <c r="A25" s="8"/>
      <c r="B25" s="8"/>
      <c r="C25" s="9"/>
      <c r="D25" s="24" t="s">
        <v>235</v>
      </c>
      <c r="E25" s="10">
        <v>3111500</v>
      </c>
      <c r="F25" s="10">
        <v>3111500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3111500</v>
      </c>
    </row>
    <row r="26" spans="1:16" ht="25.5">
      <c r="A26" s="8"/>
      <c r="B26" s="8"/>
      <c r="C26" s="9"/>
      <c r="D26" s="24" t="s">
        <v>236</v>
      </c>
      <c r="E26" s="10">
        <v>33500</v>
      </c>
      <c r="F26" s="10">
        <v>33500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33500</v>
      </c>
    </row>
    <row r="27" spans="1:16" ht="25.5">
      <c r="A27" s="8"/>
      <c r="B27" s="8"/>
      <c r="C27" s="9"/>
      <c r="D27" s="24" t="s">
        <v>237</v>
      </c>
      <c r="E27" s="10">
        <v>21000</v>
      </c>
      <c r="F27" s="10">
        <v>21000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21000</v>
      </c>
    </row>
    <row r="28" spans="1:16" ht="25.5">
      <c r="A28" s="8"/>
      <c r="B28" s="8"/>
      <c r="C28" s="9"/>
      <c r="D28" s="24" t="s">
        <v>238</v>
      </c>
      <c r="E28" s="10">
        <v>55000</v>
      </c>
      <c r="F28" s="10">
        <v>55000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55000</v>
      </c>
    </row>
    <row r="29" spans="1:16" ht="38.25">
      <c r="A29" s="8" t="s">
        <v>32</v>
      </c>
      <c r="B29" s="8" t="s">
        <v>34</v>
      </c>
      <c r="C29" s="9" t="s">
        <v>33</v>
      </c>
      <c r="D29" s="21" t="s">
        <v>35</v>
      </c>
      <c r="E29" s="10">
        <v>4394651</v>
      </c>
      <c r="F29" s="10">
        <v>4394651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4394651</v>
      </c>
    </row>
    <row r="30" spans="1:16" ht="12.75">
      <c r="A30" s="8"/>
      <c r="B30" s="8"/>
      <c r="C30" s="9"/>
      <c r="D30" s="24" t="s">
        <v>235</v>
      </c>
      <c r="E30" s="10">
        <v>664607</v>
      </c>
      <c r="F30" s="10">
        <v>664607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 t="shared" si="0"/>
        <v>664607</v>
      </c>
    </row>
    <row r="31" spans="1:16" ht="25.5">
      <c r="A31" s="8" t="s">
        <v>36</v>
      </c>
      <c r="B31" s="8" t="s">
        <v>38</v>
      </c>
      <c r="C31" s="9" t="s">
        <v>37</v>
      </c>
      <c r="D31" s="21" t="s">
        <v>39</v>
      </c>
      <c r="E31" s="10">
        <v>978370</v>
      </c>
      <c r="F31" s="10">
        <v>978370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978370</v>
      </c>
    </row>
    <row r="32" spans="1:16" ht="12.75">
      <c r="A32" s="8"/>
      <c r="B32" s="8"/>
      <c r="C32" s="9"/>
      <c r="D32" s="23" t="s">
        <v>240</v>
      </c>
      <c r="E32" s="10">
        <v>978370</v>
      </c>
      <c r="F32" s="10">
        <v>978370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 t="shared" si="0"/>
        <v>978370</v>
      </c>
    </row>
    <row r="33" spans="1:16" ht="25.5">
      <c r="A33" s="8" t="s">
        <v>40</v>
      </c>
      <c r="B33" s="8" t="s">
        <v>41</v>
      </c>
      <c r="C33" s="9" t="s">
        <v>37</v>
      </c>
      <c r="D33" s="21" t="s">
        <v>42</v>
      </c>
      <c r="E33" s="10">
        <v>259800</v>
      </c>
      <c r="F33" s="10">
        <v>259800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259800</v>
      </c>
    </row>
    <row r="34" spans="1:16" ht="25.5">
      <c r="A34" s="8"/>
      <c r="B34" s="8"/>
      <c r="C34" s="9"/>
      <c r="D34" s="24" t="s">
        <v>241</v>
      </c>
      <c r="E34" s="10">
        <v>259800</v>
      </c>
      <c r="F34" s="10">
        <v>259800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 t="shared" si="0"/>
        <v>259800</v>
      </c>
    </row>
    <row r="35" spans="1:16" ht="12.75">
      <c r="A35" s="8"/>
      <c r="B35" s="14" t="s">
        <v>214</v>
      </c>
      <c r="C35" s="15"/>
      <c r="D35" s="22" t="s">
        <v>210</v>
      </c>
      <c r="E35" s="10">
        <f>E36</f>
        <v>398000</v>
      </c>
      <c r="F35" s="10">
        <f aca="true" t="shared" si="3" ref="F35:O35">F36</f>
        <v>398000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 t="shared" si="3"/>
        <v>0</v>
      </c>
      <c r="P35" s="10">
        <f t="shared" si="0"/>
        <v>398000</v>
      </c>
    </row>
    <row r="36" spans="1:16" ht="25.5">
      <c r="A36" s="8" t="s">
        <v>43</v>
      </c>
      <c r="B36" s="8" t="s">
        <v>24</v>
      </c>
      <c r="C36" s="9" t="s">
        <v>23</v>
      </c>
      <c r="D36" s="21" t="s">
        <v>25</v>
      </c>
      <c r="E36" s="10">
        <v>398000</v>
      </c>
      <c r="F36" s="10">
        <v>398000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398000</v>
      </c>
    </row>
    <row r="37" spans="1:16" ht="25.5">
      <c r="A37" s="4" t="s">
        <v>44</v>
      </c>
      <c r="B37" s="5"/>
      <c r="C37" s="6"/>
      <c r="D37" s="25" t="s">
        <v>215</v>
      </c>
      <c r="E37" s="7">
        <v>132620587</v>
      </c>
      <c r="F37" s="7">
        <v>132620587</v>
      </c>
      <c r="G37" s="7">
        <v>80769338</v>
      </c>
      <c r="H37" s="7">
        <v>18229122</v>
      </c>
      <c r="I37" s="7">
        <v>0</v>
      </c>
      <c r="J37" s="7">
        <v>2383222</v>
      </c>
      <c r="K37" s="7">
        <v>0</v>
      </c>
      <c r="L37" s="7">
        <v>2383222</v>
      </c>
      <c r="M37" s="7">
        <v>332777</v>
      </c>
      <c r="N37" s="7">
        <v>0</v>
      </c>
      <c r="O37" s="7">
        <v>0</v>
      </c>
      <c r="P37" s="7">
        <f t="shared" si="0"/>
        <v>135003809</v>
      </c>
    </row>
    <row r="38" spans="1:16" ht="25.5">
      <c r="A38" s="4" t="s">
        <v>45</v>
      </c>
      <c r="B38" s="5"/>
      <c r="C38" s="6"/>
      <c r="D38" s="25" t="s">
        <v>216</v>
      </c>
      <c r="E38" s="7">
        <v>132620587</v>
      </c>
      <c r="F38" s="7">
        <v>132620587</v>
      </c>
      <c r="G38" s="7">
        <v>80769338</v>
      </c>
      <c r="H38" s="7">
        <v>18229122</v>
      </c>
      <c r="I38" s="7">
        <v>0</v>
      </c>
      <c r="J38" s="7">
        <v>2383222</v>
      </c>
      <c r="K38" s="7">
        <v>0</v>
      </c>
      <c r="L38" s="7">
        <v>2383222</v>
      </c>
      <c r="M38" s="7">
        <v>332777</v>
      </c>
      <c r="N38" s="7">
        <v>0</v>
      </c>
      <c r="O38" s="7">
        <v>0</v>
      </c>
      <c r="P38" s="7">
        <f t="shared" si="0"/>
        <v>135003809</v>
      </c>
    </row>
    <row r="39" spans="1:16" ht="12.75">
      <c r="A39" s="4"/>
      <c r="B39" s="16">
        <v>1000</v>
      </c>
      <c r="C39" s="17"/>
      <c r="D39" s="20" t="s">
        <v>217</v>
      </c>
      <c r="E39" s="7">
        <f aca="true" t="shared" si="4" ref="E39:O39">E40+E44+E46+E47+E49</f>
        <v>126670240</v>
      </c>
      <c r="F39" s="7">
        <f t="shared" si="4"/>
        <v>126670240</v>
      </c>
      <c r="G39" s="7">
        <f t="shared" si="4"/>
        <v>77620537</v>
      </c>
      <c r="H39" s="7">
        <f t="shared" si="4"/>
        <v>16517444</v>
      </c>
      <c r="I39" s="7">
        <f t="shared" si="4"/>
        <v>0</v>
      </c>
      <c r="J39" s="7">
        <f t="shared" si="4"/>
        <v>2383222</v>
      </c>
      <c r="K39" s="7">
        <f t="shared" si="4"/>
        <v>0</v>
      </c>
      <c r="L39" s="7">
        <f t="shared" si="4"/>
        <v>2383222</v>
      </c>
      <c r="M39" s="7">
        <f t="shared" si="4"/>
        <v>332777</v>
      </c>
      <c r="N39" s="7">
        <f t="shared" si="4"/>
        <v>0</v>
      </c>
      <c r="O39" s="7">
        <f t="shared" si="4"/>
        <v>0</v>
      </c>
      <c r="P39" s="7">
        <f t="shared" si="0"/>
        <v>129053462</v>
      </c>
    </row>
    <row r="40" spans="1:16" ht="63.75">
      <c r="A40" s="8" t="s">
        <v>46</v>
      </c>
      <c r="B40" s="8" t="s">
        <v>48</v>
      </c>
      <c r="C40" s="9" t="s">
        <v>47</v>
      </c>
      <c r="D40" s="21" t="s">
        <v>49</v>
      </c>
      <c r="E40" s="10">
        <v>105373324</v>
      </c>
      <c r="F40" s="10">
        <v>105373324</v>
      </c>
      <c r="G40" s="10">
        <v>66634017</v>
      </c>
      <c r="H40" s="10">
        <v>15597696</v>
      </c>
      <c r="I40" s="10">
        <v>0</v>
      </c>
      <c r="J40" s="10">
        <v>2069726</v>
      </c>
      <c r="K40" s="10">
        <v>0</v>
      </c>
      <c r="L40" s="10">
        <v>2069726</v>
      </c>
      <c r="M40" s="10">
        <v>75813</v>
      </c>
      <c r="N40" s="10">
        <v>0</v>
      </c>
      <c r="O40" s="10">
        <v>0</v>
      </c>
      <c r="P40" s="10">
        <f>E40+J40</f>
        <v>107443050</v>
      </c>
    </row>
    <row r="41" spans="1:16" ht="12.75" customHeight="1">
      <c r="A41" s="8"/>
      <c r="B41" s="8"/>
      <c r="C41" s="9"/>
      <c r="D41" s="26" t="s">
        <v>243</v>
      </c>
      <c r="E41" s="10">
        <v>59370200</v>
      </c>
      <c r="F41" s="10">
        <v>59370200</v>
      </c>
      <c r="G41" s="10">
        <v>48664099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>E41+J41</f>
        <v>59370200</v>
      </c>
    </row>
    <row r="42" spans="1:16" ht="25.5">
      <c r="A42" s="8"/>
      <c r="B42" s="8"/>
      <c r="C42" s="9"/>
      <c r="D42" s="24" t="s">
        <v>242</v>
      </c>
      <c r="E42" s="10">
        <v>10439900</v>
      </c>
      <c r="F42" s="10">
        <v>10439900</v>
      </c>
      <c r="G42" s="10">
        <v>0</v>
      </c>
      <c r="H42" s="10">
        <v>10439900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>E42+J42</f>
        <v>10439900</v>
      </c>
    </row>
    <row r="43" spans="1:16" ht="38.25">
      <c r="A43" s="8"/>
      <c r="B43" s="8"/>
      <c r="C43" s="9"/>
      <c r="D43" s="24" t="s">
        <v>245</v>
      </c>
      <c r="E43" s="10">
        <v>362432</v>
      </c>
      <c r="F43" s="10">
        <v>362432</v>
      </c>
      <c r="G43" s="10">
        <v>297075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>E43+J43</f>
        <v>362432</v>
      </c>
    </row>
    <row r="44" spans="1:16" ht="38.25">
      <c r="A44" s="8" t="s">
        <v>50</v>
      </c>
      <c r="B44" s="8" t="s">
        <v>52</v>
      </c>
      <c r="C44" s="9" t="s">
        <v>51</v>
      </c>
      <c r="D44" s="21" t="s">
        <v>53</v>
      </c>
      <c r="E44" s="10">
        <v>5242818</v>
      </c>
      <c r="F44" s="10">
        <v>5242818</v>
      </c>
      <c r="G44" s="10">
        <v>3818669</v>
      </c>
      <c r="H44" s="10">
        <v>477707</v>
      </c>
      <c r="I44" s="10">
        <v>0</v>
      </c>
      <c r="J44" s="10">
        <v>313496</v>
      </c>
      <c r="K44" s="10">
        <v>0</v>
      </c>
      <c r="L44" s="10">
        <v>313496</v>
      </c>
      <c r="M44" s="10">
        <v>256964</v>
      </c>
      <c r="N44" s="10">
        <v>0</v>
      </c>
      <c r="O44" s="10">
        <v>0</v>
      </c>
      <c r="P44" s="10">
        <f t="shared" si="0"/>
        <v>5556314</v>
      </c>
    </row>
    <row r="45" spans="1:16" ht="12.75">
      <c r="A45" s="8"/>
      <c r="B45" s="8"/>
      <c r="C45" s="9"/>
      <c r="D45" s="24" t="s">
        <v>235</v>
      </c>
      <c r="E45" s="10">
        <v>58264</v>
      </c>
      <c r="F45" s="10">
        <v>58264</v>
      </c>
      <c r="G45" s="10">
        <v>41775</v>
      </c>
      <c r="H45" s="10">
        <v>7298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t="shared" si="0"/>
        <v>58264</v>
      </c>
    </row>
    <row r="46" spans="1:16" ht="25.5">
      <c r="A46" s="8" t="s">
        <v>54</v>
      </c>
      <c r="B46" s="8" t="s">
        <v>56</v>
      </c>
      <c r="C46" s="9" t="s">
        <v>55</v>
      </c>
      <c r="D46" s="21" t="s">
        <v>57</v>
      </c>
      <c r="E46" s="10">
        <v>2636991</v>
      </c>
      <c r="F46" s="10">
        <v>2636991</v>
      </c>
      <c r="G46" s="10">
        <v>1838181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0"/>
        <v>2636991</v>
      </c>
    </row>
    <row r="47" spans="1:16" ht="25.5">
      <c r="A47" s="8" t="s">
        <v>58</v>
      </c>
      <c r="B47" s="8" t="s">
        <v>59</v>
      </c>
      <c r="C47" s="9" t="s">
        <v>55</v>
      </c>
      <c r="D47" s="21" t="s">
        <v>60</v>
      </c>
      <c r="E47" s="10">
        <v>7573307</v>
      </c>
      <c r="F47" s="10">
        <v>7573307</v>
      </c>
      <c r="G47" s="10">
        <v>5329670</v>
      </c>
      <c r="H47" s="10">
        <v>442041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0"/>
        <v>7573307</v>
      </c>
    </row>
    <row r="48" spans="1:16" ht="27" customHeight="1">
      <c r="A48" s="8"/>
      <c r="B48" s="8"/>
      <c r="C48" s="9"/>
      <c r="D48" s="24" t="s">
        <v>246</v>
      </c>
      <c r="E48" s="10">
        <v>1040757</v>
      </c>
      <c r="F48" s="10">
        <v>1040757</v>
      </c>
      <c r="G48" s="10">
        <v>853080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 t="shared" si="0"/>
        <v>1040757</v>
      </c>
    </row>
    <row r="49" spans="1:16" ht="12.75">
      <c r="A49" s="8" t="s">
        <v>61</v>
      </c>
      <c r="B49" s="8" t="s">
        <v>62</v>
      </c>
      <c r="C49" s="9" t="s">
        <v>55</v>
      </c>
      <c r="D49" s="21" t="s">
        <v>63</v>
      </c>
      <c r="E49" s="10">
        <v>5843800</v>
      </c>
      <c r="F49" s="10">
        <v>5843800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 t="shared" si="0"/>
        <v>5843800</v>
      </c>
    </row>
    <row r="50" spans="1:16" ht="12.75">
      <c r="A50" s="8"/>
      <c r="B50" s="11">
        <v>5000</v>
      </c>
      <c r="C50" s="12"/>
      <c r="D50" s="20" t="s">
        <v>218</v>
      </c>
      <c r="E50" s="10">
        <f>E51</f>
        <v>5950347</v>
      </c>
      <c r="F50" s="10">
        <f aca="true" t="shared" si="5" ref="F50:O50">F51</f>
        <v>5950347</v>
      </c>
      <c r="G50" s="10">
        <f t="shared" si="5"/>
        <v>3148801</v>
      </c>
      <c r="H50" s="10">
        <f t="shared" si="5"/>
        <v>1711678</v>
      </c>
      <c r="I50" s="10">
        <f t="shared" si="5"/>
        <v>0</v>
      </c>
      <c r="J50" s="10">
        <f t="shared" si="5"/>
        <v>0</v>
      </c>
      <c r="K50" s="10">
        <f t="shared" si="5"/>
        <v>0</v>
      </c>
      <c r="L50" s="10">
        <f t="shared" si="5"/>
        <v>0</v>
      </c>
      <c r="M50" s="10">
        <f t="shared" si="5"/>
        <v>0</v>
      </c>
      <c r="N50" s="10">
        <f t="shared" si="5"/>
        <v>0</v>
      </c>
      <c r="O50" s="10">
        <f t="shared" si="5"/>
        <v>0</v>
      </c>
      <c r="P50" s="10">
        <f t="shared" si="0"/>
        <v>5950347</v>
      </c>
    </row>
    <row r="51" spans="1:16" ht="25.5">
      <c r="A51" s="8" t="s">
        <v>64</v>
      </c>
      <c r="B51" s="8" t="s">
        <v>66</v>
      </c>
      <c r="C51" s="9" t="s">
        <v>65</v>
      </c>
      <c r="D51" s="21" t="s">
        <v>67</v>
      </c>
      <c r="E51" s="10">
        <v>5950347</v>
      </c>
      <c r="F51" s="10">
        <v>5950347</v>
      </c>
      <c r="G51" s="10">
        <v>3148801</v>
      </c>
      <c r="H51" s="10">
        <v>1711678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 t="shared" si="0"/>
        <v>5950347</v>
      </c>
    </row>
    <row r="52" spans="1:16" ht="12.75">
      <c r="A52" s="8"/>
      <c r="B52" s="8"/>
      <c r="C52" s="9"/>
      <c r="D52" s="24" t="s">
        <v>235</v>
      </c>
      <c r="E52" s="10">
        <v>144115</v>
      </c>
      <c r="F52" s="10">
        <v>144115</v>
      </c>
      <c r="G52" s="10">
        <v>101791</v>
      </c>
      <c r="H52" s="10">
        <v>19930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 t="shared" si="0"/>
        <v>144115</v>
      </c>
    </row>
    <row r="53" spans="1:16" ht="25.5">
      <c r="A53" s="4" t="s">
        <v>68</v>
      </c>
      <c r="B53" s="5"/>
      <c r="C53" s="6"/>
      <c r="D53" s="27" t="s">
        <v>219</v>
      </c>
      <c r="E53" s="7">
        <v>137116868</v>
      </c>
      <c r="F53" s="7">
        <v>137116868</v>
      </c>
      <c r="G53" s="7">
        <v>4061354</v>
      </c>
      <c r="H53" s="7">
        <v>164832</v>
      </c>
      <c r="I53" s="7">
        <v>0</v>
      </c>
      <c r="J53" s="7">
        <v>53600</v>
      </c>
      <c r="K53" s="7">
        <v>0</v>
      </c>
      <c r="L53" s="7">
        <v>53600</v>
      </c>
      <c r="M53" s="7">
        <v>42300</v>
      </c>
      <c r="N53" s="7">
        <v>0</v>
      </c>
      <c r="O53" s="7">
        <v>0</v>
      </c>
      <c r="P53" s="7">
        <f t="shared" si="0"/>
        <v>137170468</v>
      </c>
    </row>
    <row r="54" spans="1:16" ht="25.5">
      <c r="A54" s="4" t="s">
        <v>69</v>
      </c>
      <c r="B54" s="5"/>
      <c r="C54" s="6"/>
      <c r="D54" s="27" t="s">
        <v>220</v>
      </c>
      <c r="E54" s="7">
        <v>137116868</v>
      </c>
      <c r="F54" s="7">
        <v>137116868</v>
      </c>
      <c r="G54" s="7">
        <v>4061354</v>
      </c>
      <c r="H54" s="7">
        <v>164832</v>
      </c>
      <c r="I54" s="7">
        <v>0</v>
      </c>
      <c r="J54" s="7">
        <v>53600</v>
      </c>
      <c r="K54" s="7">
        <v>0</v>
      </c>
      <c r="L54" s="7">
        <v>53600</v>
      </c>
      <c r="M54" s="7">
        <v>42300</v>
      </c>
      <c r="N54" s="7">
        <v>0</v>
      </c>
      <c r="O54" s="7">
        <v>0</v>
      </c>
      <c r="P54" s="7">
        <f t="shared" si="0"/>
        <v>137170468</v>
      </c>
    </row>
    <row r="55" spans="1:16" ht="12.75">
      <c r="A55" s="4"/>
      <c r="B55" s="16">
        <v>3000</v>
      </c>
      <c r="C55" s="17"/>
      <c r="D55" s="20" t="s">
        <v>221</v>
      </c>
      <c r="E55" s="7">
        <f>E56+E57+E58+E59+E60+E61+E62+E63+E64+E65+E66+E67+E68+E69+E70+E71+E72+E73+E74+E75+E77+E78+E80+E81+E82</f>
        <v>137116868</v>
      </c>
      <c r="F55" s="7">
        <f aca="true" t="shared" si="6" ref="F55:O55">F56+F57+F58+F59+F60+F61+F62+F63+F64+F65+F66+F67+F68+F69+F70+F71+F72+F73+F74+F75+F77+F78+F80+F81+F82</f>
        <v>137116868</v>
      </c>
      <c r="G55" s="7">
        <f t="shared" si="6"/>
        <v>4061354</v>
      </c>
      <c r="H55" s="7">
        <f t="shared" si="6"/>
        <v>164832</v>
      </c>
      <c r="I55" s="7">
        <f t="shared" si="6"/>
        <v>0</v>
      </c>
      <c r="J55" s="7">
        <f t="shared" si="6"/>
        <v>53600</v>
      </c>
      <c r="K55" s="7">
        <f t="shared" si="6"/>
        <v>0</v>
      </c>
      <c r="L55" s="7">
        <f t="shared" si="6"/>
        <v>53600</v>
      </c>
      <c r="M55" s="7">
        <f t="shared" si="6"/>
        <v>42300</v>
      </c>
      <c r="N55" s="7">
        <f t="shared" si="6"/>
        <v>0</v>
      </c>
      <c r="O55" s="7">
        <f t="shared" si="6"/>
        <v>0</v>
      </c>
      <c r="P55" s="7">
        <f t="shared" si="0"/>
        <v>137170468</v>
      </c>
    </row>
    <row r="56" spans="1:16" ht="38.25">
      <c r="A56" s="8" t="s">
        <v>70</v>
      </c>
      <c r="B56" s="8" t="s">
        <v>72</v>
      </c>
      <c r="C56" s="9" t="s">
        <v>71</v>
      </c>
      <c r="D56" s="21" t="s">
        <v>73</v>
      </c>
      <c r="E56" s="10">
        <v>4515388</v>
      </c>
      <c r="F56" s="10">
        <v>4515388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f t="shared" si="0"/>
        <v>4515388</v>
      </c>
    </row>
    <row r="57" spans="1:16" ht="25.5">
      <c r="A57" s="8" t="s">
        <v>74</v>
      </c>
      <c r="B57" s="8" t="s">
        <v>76</v>
      </c>
      <c r="C57" s="9" t="s">
        <v>75</v>
      </c>
      <c r="D57" s="21" t="s">
        <v>77</v>
      </c>
      <c r="E57" s="10">
        <v>54897619</v>
      </c>
      <c r="F57" s="10">
        <v>54897619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0"/>
        <v>54897619</v>
      </c>
    </row>
    <row r="58" spans="1:16" ht="51">
      <c r="A58" s="8" t="s">
        <v>78</v>
      </c>
      <c r="B58" s="8" t="s">
        <v>79</v>
      </c>
      <c r="C58" s="9" t="s">
        <v>71</v>
      </c>
      <c r="D58" s="21" t="s">
        <v>80</v>
      </c>
      <c r="E58" s="10">
        <v>148688</v>
      </c>
      <c r="F58" s="10">
        <v>148688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 t="shared" si="0"/>
        <v>148688</v>
      </c>
    </row>
    <row r="59" spans="1:16" ht="38.25">
      <c r="A59" s="8" t="s">
        <v>81</v>
      </c>
      <c r="B59" s="8" t="s">
        <v>82</v>
      </c>
      <c r="C59" s="9" t="s">
        <v>75</v>
      </c>
      <c r="D59" s="21" t="s">
        <v>83</v>
      </c>
      <c r="E59" s="10">
        <v>2070530</v>
      </c>
      <c r="F59" s="10">
        <v>2070530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 t="shared" si="0"/>
        <v>2070530</v>
      </c>
    </row>
    <row r="60" spans="1:16" ht="25.5">
      <c r="A60" s="8" t="s">
        <v>84</v>
      </c>
      <c r="B60" s="8" t="s">
        <v>86</v>
      </c>
      <c r="C60" s="9" t="s">
        <v>85</v>
      </c>
      <c r="D60" s="21" t="s">
        <v>87</v>
      </c>
      <c r="E60" s="10">
        <v>161760</v>
      </c>
      <c r="F60" s="10">
        <v>161760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 t="shared" si="0"/>
        <v>161760</v>
      </c>
    </row>
    <row r="61" spans="1:16" ht="38.25">
      <c r="A61" s="8" t="s">
        <v>88</v>
      </c>
      <c r="B61" s="8" t="s">
        <v>89</v>
      </c>
      <c r="C61" s="9" t="s">
        <v>85</v>
      </c>
      <c r="D61" s="21" t="s">
        <v>90</v>
      </c>
      <c r="E61" s="10">
        <v>576700</v>
      </c>
      <c r="F61" s="10">
        <v>576700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 aca="true" t="shared" si="7" ref="P61:P95">E61+J61</f>
        <v>576700</v>
      </c>
    </row>
    <row r="62" spans="1:16" ht="38.25">
      <c r="A62" s="8" t="s">
        <v>91</v>
      </c>
      <c r="B62" s="8" t="s">
        <v>92</v>
      </c>
      <c r="C62" s="9" t="s">
        <v>85</v>
      </c>
      <c r="D62" s="21" t="s">
        <v>93</v>
      </c>
      <c r="E62" s="10">
        <v>400000</v>
      </c>
      <c r="F62" s="10">
        <v>400000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7"/>
        <v>400000</v>
      </c>
    </row>
    <row r="63" spans="1:16" ht="25.5">
      <c r="A63" s="8" t="s">
        <v>94</v>
      </c>
      <c r="B63" s="8" t="s">
        <v>96</v>
      </c>
      <c r="C63" s="9" t="s">
        <v>95</v>
      </c>
      <c r="D63" s="21" t="s">
        <v>97</v>
      </c>
      <c r="E63" s="10">
        <v>431146</v>
      </c>
      <c r="F63" s="10">
        <v>431146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 t="shared" si="7"/>
        <v>431146</v>
      </c>
    </row>
    <row r="64" spans="1:16" ht="12.75">
      <c r="A64" s="8" t="s">
        <v>98</v>
      </c>
      <c r="B64" s="8" t="s">
        <v>99</v>
      </c>
      <c r="C64" s="9" t="s">
        <v>95</v>
      </c>
      <c r="D64" s="21" t="s">
        <v>100</v>
      </c>
      <c r="E64" s="10">
        <v>70520</v>
      </c>
      <c r="F64" s="10">
        <v>70520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 t="shared" si="7"/>
        <v>70520</v>
      </c>
    </row>
    <row r="65" spans="1:16" ht="12.75">
      <c r="A65" s="8" t="s">
        <v>101</v>
      </c>
      <c r="B65" s="8" t="s">
        <v>102</v>
      </c>
      <c r="C65" s="9" t="s">
        <v>95</v>
      </c>
      <c r="D65" s="21" t="s">
        <v>103</v>
      </c>
      <c r="E65" s="10">
        <v>20674194</v>
      </c>
      <c r="F65" s="10">
        <v>20674194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f t="shared" si="7"/>
        <v>20674194</v>
      </c>
    </row>
    <row r="66" spans="1:16" ht="25.5">
      <c r="A66" s="8" t="s">
        <v>104</v>
      </c>
      <c r="B66" s="8" t="s">
        <v>105</v>
      </c>
      <c r="C66" s="9" t="s">
        <v>95</v>
      </c>
      <c r="D66" s="21" t="s">
        <v>106</v>
      </c>
      <c r="E66" s="10">
        <v>3467507</v>
      </c>
      <c r="F66" s="10">
        <v>3467507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f t="shared" si="7"/>
        <v>3467507</v>
      </c>
    </row>
    <row r="67" spans="1:16" ht="12.75">
      <c r="A67" s="8" t="s">
        <v>107</v>
      </c>
      <c r="B67" s="8" t="s">
        <v>108</v>
      </c>
      <c r="C67" s="9" t="s">
        <v>95</v>
      </c>
      <c r="D67" s="21" t="s">
        <v>109</v>
      </c>
      <c r="E67" s="10">
        <v>12365261</v>
      </c>
      <c r="F67" s="10">
        <v>12365261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 t="shared" si="7"/>
        <v>12365261</v>
      </c>
    </row>
    <row r="68" spans="1:16" ht="12.75">
      <c r="A68" s="8" t="s">
        <v>110</v>
      </c>
      <c r="B68" s="8" t="s">
        <v>111</v>
      </c>
      <c r="C68" s="9" t="s">
        <v>95</v>
      </c>
      <c r="D68" s="21" t="s">
        <v>112</v>
      </c>
      <c r="E68" s="10">
        <v>149627</v>
      </c>
      <c r="F68" s="10">
        <v>149627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 t="shared" si="7"/>
        <v>149627</v>
      </c>
    </row>
    <row r="69" spans="1:16" ht="25.5">
      <c r="A69" s="8" t="s">
        <v>113</v>
      </c>
      <c r="B69" s="8" t="s">
        <v>114</v>
      </c>
      <c r="C69" s="9" t="s">
        <v>95</v>
      </c>
      <c r="D69" s="21" t="s">
        <v>115</v>
      </c>
      <c r="E69" s="10">
        <v>14721400</v>
      </c>
      <c r="F69" s="10">
        <v>14721400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f t="shared" si="7"/>
        <v>14721400</v>
      </c>
    </row>
    <row r="70" spans="1:16" ht="25.5" customHeight="1">
      <c r="A70" s="8" t="s">
        <v>116</v>
      </c>
      <c r="B70" s="8" t="s">
        <v>118</v>
      </c>
      <c r="C70" s="9" t="s">
        <v>117</v>
      </c>
      <c r="D70" s="21" t="s">
        <v>119</v>
      </c>
      <c r="E70" s="10">
        <v>10768900</v>
      </c>
      <c r="F70" s="10">
        <v>10768900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f t="shared" si="7"/>
        <v>10768900</v>
      </c>
    </row>
    <row r="71" spans="1:16" ht="51">
      <c r="A71" s="8" t="s">
        <v>120</v>
      </c>
      <c r="B71" s="8" t="s">
        <v>121</v>
      </c>
      <c r="C71" s="9" t="s">
        <v>117</v>
      </c>
      <c r="D71" s="21" t="s">
        <v>122</v>
      </c>
      <c r="E71" s="10">
        <v>1635617</v>
      </c>
      <c r="F71" s="10">
        <v>1635617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f t="shared" si="7"/>
        <v>1635617</v>
      </c>
    </row>
    <row r="72" spans="1:16" ht="38.25">
      <c r="A72" s="8" t="s">
        <v>123</v>
      </c>
      <c r="B72" s="8" t="s">
        <v>124</v>
      </c>
      <c r="C72" s="9" t="s">
        <v>117</v>
      </c>
      <c r="D72" s="21" t="s">
        <v>125</v>
      </c>
      <c r="E72" s="10">
        <v>1046795</v>
      </c>
      <c r="F72" s="10">
        <v>1046795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f t="shared" si="7"/>
        <v>1046795</v>
      </c>
    </row>
    <row r="73" spans="1:16" ht="51">
      <c r="A73" s="8" t="s">
        <v>126</v>
      </c>
      <c r="B73" s="8" t="s">
        <v>127</v>
      </c>
      <c r="C73" s="9" t="s">
        <v>95</v>
      </c>
      <c r="D73" s="21" t="s">
        <v>128</v>
      </c>
      <c r="E73" s="10">
        <v>105337</v>
      </c>
      <c r="F73" s="10">
        <v>105337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f t="shared" si="7"/>
        <v>105337</v>
      </c>
    </row>
    <row r="74" spans="1:16" ht="51">
      <c r="A74" s="8" t="s">
        <v>129</v>
      </c>
      <c r="B74" s="8" t="s">
        <v>130</v>
      </c>
      <c r="C74" s="9" t="s">
        <v>117</v>
      </c>
      <c r="D74" s="21" t="s">
        <v>131</v>
      </c>
      <c r="E74" s="10">
        <v>58880</v>
      </c>
      <c r="F74" s="10">
        <v>58880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 t="shared" si="7"/>
        <v>58880</v>
      </c>
    </row>
    <row r="75" spans="1:16" ht="51">
      <c r="A75" s="8" t="s">
        <v>132</v>
      </c>
      <c r="B75" s="8" t="s">
        <v>133</v>
      </c>
      <c r="C75" s="9" t="s">
        <v>48</v>
      </c>
      <c r="D75" s="21" t="s">
        <v>134</v>
      </c>
      <c r="E75" s="10">
        <v>4569271</v>
      </c>
      <c r="F75" s="10">
        <v>4569271</v>
      </c>
      <c r="G75" s="10">
        <v>3445511</v>
      </c>
      <c r="H75" s="10">
        <v>133141</v>
      </c>
      <c r="I75" s="10">
        <v>0</v>
      </c>
      <c r="J75" s="10">
        <v>53600</v>
      </c>
      <c r="K75" s="10">
        <v>0</v>
      </c>
      <c r="L75" s="10">
        <v>53600</v>
      </c>
      <c r="M75" s="10">
        <v>42300</v>
      </c>
      <c r="N75" s="10">
        <v>0</v>
      </c>
      <c r="O75" s="10">
        <v>0</v>
      </c>
      <c r="P75" s="10">
        <f t="shared" si="7"/>
        <v>4622871</v>
      </c>
    </row>
    <row r="76" spans="1:16" ht="12.75">
      <c r="A76" s="8"/>
      <c r="B76" s="8"/>
      <c r="C76" s="9"/>
      <c r="D76" s="24" t="s">
        <v>235</v>
      </c>
      <c r="E76" s="10">
        <v>513104</v>
      </c>
      <c r="F76" s="10">
        <v>513104</v>
      </c>
      <c r="G76" s="10">
        <v>399245</v>
      </c>
      <c r="H76" s="10">
        <v>10119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f t="shared" si="7"/>
        <v>513104</v>
      </c>
    </row>
    <row r="77" spans="1:16" ht="25.5">
      <c r="A77" s="8" t="s">
        <v>135</v>
      </c>
      <c r="B77" s="8" t="s">
        <v>136</v>
      </c>
      <c r="C77" s="9" t="s">
        <v>95</v>
      </c>
      <c r="D77" s="21" t="s">
        <v>137</v>
      </c>
      <c r="E77" s="10">
        <v>819852</v>
      </c>
      <c r="F77" s="10">
        <v>819852</v>
      </c>
      <c r="G77" s="10">
        <v>615843</v>
      </c>
      <c r="H77" s="10">
        <v>31691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f t="shared" si="7"/>
        <v>819852</v>
      </c>
    </row>
    <row r="78" spans="1:16" ht="66.75" customHeight="1">
      <c r="A78" s="8" t="s">
        <v>138</v>
      </c>
      <c r="B78" s="8" t="s">
        <v>139</v>
      </c>
      <c r="C78" s="9" t="s">
        <v>117</v>
      </c>
      <c r="D78" s="21" t="s">
        <v>140</v>
      </c>
      <c r="E78" s="10">
        <v>141098</v>
      </c>
      <c r="F78" s="10">
        <v>141098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 t="shared" si="7"/>
        <v>141098</v>
      </c>
    </row>
    <row r="79" spans="1:16" ht="12.75">
      <c r="A79" s="8"/>
      <c r="B79" s="8"/>
      <c r="C79" s="9"/>
      <c r="D79" s="24" t="s">
        <v>235</v>
      </c>
      <c r="E79" s="10">
        <v>27448</v>
      </c>
      <c r="F79" s="10">
        <v>27448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 t="shared" si="7"/>
        <v>27448</v>
      </c>
    </row>
    <row r="80" spans="1:16" ht="38.25">
      <c r="A80" s="8" t="s">
        <v>141</v>
      </c>
      <c r="B80" s="8" t="s">
        <v>142</v>
      </c>
      <c r="C80" s="9" t="s">
        <v>71</v>
      </c>
      <c r="D80" s="21" t="s">
        <v>143</v>
      </c>
      <c r="E80" s="10">
        <v>147000</v>
      </c>
      <c r="F80" s="10">
        <v>147000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f t="shared" si="7"/>
        <v>147000</v>
      </c>
    </row>
    <row r="81" spans="1:16" ht="140.25">
      <c r="A81" s="8" t="s">
        <v>144</v>
      </c>
      <c r="B81" s="8" t="s">
        <v>145</v>
      </c>
      <c r="C81" s="9" t="s">
        <v>95</v>
      </c>
      <c r="D81" s="29" t="s">
        <v>250</v>
      </c>
      <c r="E81" s="10">
        <v>2638578</v>
      </c>
      <c r="F81" s="10">
        <v>2638578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f t="shared" si="7"/>
        <v>2638578</v>
      </c>
    </row>
    <row r="82" spans="1:16" ht="25.5">
      <c r="A82" s="8" t="s">
        <v>146</v>
      </c>
      <c r="B82" s="8" t="s">
        <v>147</v>
      </c>
      <c r="C82" s="9" t="s">
        <v>52</v>
      </c>
      <c r="D82" s="21" t="s">
        <v>148</v>
      </c>
      <c r="E82" s="10">
        <v>535200</v>
      </c>
      <c r="F82" s="10">
        <v>535200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 t="shared" si="7"/>
        <v>535200</v>
      </c>
    </row>
    <row r="83" spans="1:16" ht="25.5">
      <c r="A83" s="4" t="s">
        <v>149</v>
      </c>
      <c r="B83" s="5"/>
      <c r="C83" s="6"/>
      <c r="D83" s="27" t="s">
        <v>222</v>
      </c>
      <c r="E83" s="7">
        <v>2437216</v>
      </c>
      <c r="F83" s="7">
        <v>2437216</v>
      </c>
      <c r="G83" s="7">
        <v>1446890</v>
      </c>
      <c r="H83" s="7">
        <v>170987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 t="shared" si="7"/>
        <v>2437216</v>
      </c>
    </row>
    <row r="84" spans="1:16" ht="25.5">
      <c r="A84" s="4" t="s">
        <v>150</v>
      </c>
      <c r="B84" s="5"/>
      <c r="C84" s="6"/>
      <c r="D84" s="27" t="s">
        <v>223</v>
      </c>
      <c r="E84" s="7">
        <v>2437216</v>
      </c>
      <c r="F84" s="7">
        <v>2437216</v>
      </c>
      <c r="G84" s="7">
        <v>1446890</v>
      </c>
      <c r="H84" s="7">
        <v>170987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f t="shared" si="7"/>
        <v>2437216</v>
      </c>
    </row>
    <row r="85" spans="1:16" ht="12.75">
      <c r="A85" s="4"/>
      <c r="B85" s="16">
        <v>3000</v>
      </c>
      <c r="C85" s="17"/>
      <c r="D85" s="20" t="s">
        <v>221</v>
      </c>
      <c r="E85" s="7">
        <f>E86</f>
        <v>2437216</v>
      </c>
      <c r="F85" s="7">
        <f aca="true" t="shared" si="8" ref="F85:O85">F86</f>
        <v>2437216</v>
      </c>
      <c r="G85" s="7">
        <f t="shared" si="8"/>
        <v>1446890</v>
      </c>
      <c r="H85" s="7">
        <f t="shared" si="8"/>
        <v>170987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  <c r="O85" s="7">
        <f t="shared" si="8"/>
        <v>0</v>
      </c>
      <c r="P85" s="7">
        <f t="shared" si="7"/>
        <v>2437216</v>
      </c>
    </row>
    <row r="86" spans="1:16" ht="38.25">
      <c r="A86" s="8" t="s">
        <v>151</v>
      </c>
      <c r="B86" s="8" t="s">
        <v>152</v>
      </c>
      <c r="C86" s="9" t="s">
        <v>95</v>
      </c>
      <c r="D86" s="21" t="s">
        <v>153</v>
      </c>
      <c r="E86" s="10">
        <v>2437216</v>
      </c>
      <c r="F86" s="10">
        <v>2437216</v>
      </c>
      <c r="G86" s="10">
        <v>1446890</v>
      </c>
      <c r="H86" s="10">
        <v>170987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 t="shared" si="7"/>
        <v>2437216</v>
      </c>
    </row>
    <row r="87" spans="1:16" ht="25.5">
      <c r="A87" s="4" t="s">
        <v>154</v>
      </c>
      <c r="B87" s="5"/>
      <c r="C87" s="6"/>
      <c r="D87" s="25" t="s">
        <v>224</v>
      </c>
      <c r="E87" s="7">
        <v>9546457</v>
      </c>
      <c r="F87" s="7">
        <v>9546457</v>
      </c>
      <c r="G87" s="7">
        <v>6194700</v>
      </c>
      <c r="H87" s="7">
        <v>1666357</v>
      </c>
      <c r="I87" s="7">
        <v>0</v>
      </c>
      <c r="J87" s="7">
        <v>287460</v>
      </c>
      <c r="K87" s="7">
        <v>0</v>
      </c>
      <c r="L87" s="7">
        <v>287460</v>
      </c>
      <c r="M87" s="7">
        <v>53000</v>
      </c>
      <c r="N87" s="7">
        <v>0</v>
      </c>
      <c r="O87" s="7">
        <v>0</v>
      </c>
      <c r="P87" s="7">
        <f t="shared" si="7"/>
        <v>9833917</v>
      </c>
    </row>
    <row r="88" spans="1:16" ht="25.5">
      <c r="A88" s="4" t="s">
        <v>155</v>
      </c>
      <c r="B88" s="5"/>
      <c r="C88" s="6"/>
      <c r="D88" s="25" t="s">
        <v>225</v>
      </c>
      <c r="E88" s="7">
        <v>9546457</v>
      </c>
      <c r="F88" s="7">
        <v>9546457</v>
      </c>
      <c r="G88" s="7">
        <v>6194700</v>
      </c>
      <c r="H88" s="7">
        <v>1666357</v>
      </c>
      <c r="I88" s="7">
        <v>0</v>
      </c>
      <c r="J88" s="7">
        <v>287460</v>
      </c>
      <c r="K88" s="7">
        <v>0</v>
      </c>
      <c r="L88" s="7">
        <v>287460</v>
      </c>
      <c r="M88" s="7">
        <v>53000</v>
      </c>
      <c r="N88" s="7">
        <v>0</v>
      </c>
      <c r="O88" s="7">
        <v>0</v>
      </c>
      <c r="P88" s="7">
        <f t="shared" si="7"/>
        <v>9833917</v>
      </c>
    </row>
    <row r="89" spans="1:16" ht="12.75">
      <c r="A89" s="4"/>
      <c r="B89" s="16">
        <v>1000</v>
      </c>
      <c r="C89" s="17"/>
      <c r="D89" s="20" t="s">
        <v>217</v>
      </c>
      <c r="E89" s="7">
        <f>E90</f>
        <v>3311459</v>
      </c>
      <c r="F89" s="7">
        <f aca="true" t="shared" si="9" ref="F89:O89">F90</f>
        <v>3311459</v>
      </c>
      <c r="G89" s="7">
        <f t="shared" si="9"/>
        <v>2601800</v>
      </c>
      <c r="H89" s="7">
        <f t="shared" si="9"/>
        <v>111259</v>
      </c>
      <c r="I89" s="7">
        <f t="shared" si="9"/>
        <v>0</v>
      </c>
      <c r="J89" s="7">
        <f t="shared" si="9"/>
        <v>172260</v>
      </c>
      <c r="K89" s="7">
        <f t="shared" si="9"/>
        <v>0</v>
      </c>
      <c r="L89" s="7">
        <f t="shared" si="9"/>
        <v>172260</v>
      </c>
      <c r="M89" s="7">
        <f t="shared" si="9"/>
        <v>0</v>
      </c>
      <c r="N89" s="7">
        <f t="shared" si="9"/>
        <v>0</v>
      </c>
      <c r="O89" s="7">
        <f t="shared" si="9"/>
        <v>0</v>
      </c>
      <c r="P89" s="7">
        <f t="shared" si="7"/>
        <v>3483719</v>
      </c>
    </row>
    <row r="90" spans="1:16" ht="51">
      <c r="A90" s="8" t="s">
        <v>156</v>
      </c>
      <c r="B90" s="8" t="s">
        <v>157</v>
      </c>
      <c r="C90" s="9" t="s">
        <v>51</v>
      </c>
      <c r="D90" s="21" t="s">
        <v>158</v>
      </c>
      <c r="E90" s="10">
        <v>3311459</v>
      </c>
      <c r="F90" s="10">
        <v>3311459</v>
      </c>
      <c r="G90" s="10">
        <v>2601800</v>
      </c>
      <c r="H90" s="10">
        <v>111259</v>
      </c>
      <c r="I90" s="10">
        <v>0</v>
      </c>
      <c r="J90" s="10">
        <v>172260</v>
      </c>
      <c r="K90" s="10">
        <v>0</v>
      </c>
      <c r="L90" s="10">
        <v>172260</v>
      </c>
      <c r="M90" s="10">
        <v>0</v>
      </c>
      <c r="N90" s="10">
        <v>0</v>
      </c>
      <c r="O90" s="10">
        <v>0</v>
      </c>
      <c r="P90" s="10">
        <f t="shared" si="7"/>
        <v>3483719</v>
      </c>
    </row>
    <row r="91" spans="1:16" ht="12.75">
      <c r="A91" s="8"/>
      <c r="B91" s="8"/>
      <c r="C91" s="9"/>
      <c r="D91" s="24" t="s">
        <v>235</v>
      </c>
      <c r="E91" s="10">
        <v>446630</v>
      </c>
      <c r="F91" s="10">
        <v>446630</v>
      </c>
      <c r="G91" s="10">
        <v>282690</v>
      </c>
      <c r="H91" s="10">
        <v>101749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f t="shared" si="7"/>
        <v>446630</v>
      </c>
    </row>
    <row r="92" spans="1:16" ht="12.75">
      <c r="A92" s="8"/>
      <c r="B92" s="16">
        <v>4000</v>
      </c>
      <c r="C92" s="17"/>
      <c r="D92" s="20" t="s">
        <v>226</v>
      </c>
      <c r="E92" s="10">
        <f>E93+E94+E95+E96</f>
        <v>6234998</v>
      </c>
      <c r="F92" s="10">
        <f aca="true" t="shared" si="10" ref="F92:O92">F93+F94+F95+F96</f>
        <v>6234998</v>
      </c>
      <c r="G92" s="10">
        <f t="shared" si="10"/>
        <v>3592900</v>
      </c>
      <c r="H92" s="10">
        <f t="shared" si="10"/>
        <v>1555098</v>
      </c>
      <c r="I92" s="10">
        <f t="shared" si="10"/>
        <v>0</v>
      </c>
      <c r="J92" s="10">
        <f t="shared" si="10"/>
        <v>115200</v>
      </c>
      <c r="K92" s="10">
        <f t="shared" si="10"/>
        <v>0</v>
      </c>
      <c r="L92" s="10">
        <f t="shared" si="10"/>
        <v>115200</v>
      </c>
      <c r="M92" s="10">
        <f t="shared" si="10"/>
        <v>53000</v>
      </c>
      <c r="N92" s="10">
        <f t="shared" si="10"/>
        <v>0</v>
      </c>
      <c r="O92" s="10">
        <f t="shared" si="10"/>
        <v>0</v>
      </c>
      <c r="P92" s="10">
        <f t="shared" si="7"/>
        <v>6350198</v>
      </c>
    </row>
    <row r="93" spans="1:16" ht="12.75">
      <c r="A93" s="8" t="s">
        <v>159</v>
      </c>
      <c r="B93" s="8" t="s">
        <v>161</v>
      </c>
      <c r="C93" s="9" t="s">
        <v>160</v>
      </c>
      <c r="D93" s="21" t="s">
        <v>162</v>
      </c>
      <c r="E93" s="10">
        <v>1333132</v>
      </c>
      <c r="F93" s="10">
        <v>1333132</v>
      </c>
      <c r="G93" s="10">
        <v>757600</v>
      </c>
      <c r="H93" s="10">
        <v>328532</v>
      </c>
      <c r="I93" s="10">
        <v>0</v>
      </c>
      <c r="J93" s="10">
        <v>4100</v>
      </c>
      <c r="K93" s="10">
        <v>0</v>
      </c>
      <c r="L93" s="10">
        <v>4100</v>
      </c>
      <c r="M93" s="10">
        <v>0</v>
      </c>
      <c r="N93" s="10">
        <v>0</v>
      </c>
      <c r="O93" s="10">
        <v>0</v>
      </c>
      <c r="P93" s="10">
        <f t="shared" si="7"/>
        <v>1337232</v>
      </c>
    </row>
    <row r="94" spans="1:16" ht="12.75">
      <c r="A94" s="8" t="s">
        <v>163</v>
      </c>
      <c r="B94" s="8" t="s">
        <v>164</v>
      </c>
      <c r="C94" s="9" t="s">
        <v>160</v>
      </c>
      <c r="D94" s="21" t="s">
        <v>165</v>
      </c>
      <c r="E94" s="10">
        <v>2539007</v>
      </c>
      <c r="F94" s="10">
        <v>2539007</v>
      </c>
      <c r="G94" s="10">
        <v>1246300</v>
      </c>
      <c r="H94" s="10">
        <v>898507</v>
      </c>
      <c r="I94" s="10">
        <v>0</v>
      </c>
      <c r="J94" s="10">
        <v>37400</v>
      </c>
      <c r="K94" s="10">
        <v>0</v>
      </c>
      <c r="L94" s="10">
        <v>37400</v>
      </c>
      <c r="M94" s="10">
        <v>0</v>
      </c>
      <c r="N94" s="10">
        <v>0</v>
      </c>
      <c r="O94" s="10">
        <v>0</v>
      </c>
      <c r="P94" s="10">
        <f t="shared" si="7"/>
        <v>2576407</v>
      </c>
    </row>
    <row r="95" spans="1:16" ht="38.25">
      <c r="A95" s="8" t="s">
        <v>166</v>
      </c>
      <c r="B95" s="8" t="s">
        <v>168</v>
      </c>
      <c r="C95" s="9" t="s">
        <v>167</v>
      </c>
      <c r="D95" s="21" t="s">
        <v>169</v>
      </c>
      <c r="E95" s="10">
        <v>2068059</v>
      </c>
      <c r="F95" s="10">
        <v>2068059</v>
      </c>
      <c r="G95" s="10">
        <v>1372000</v>
      </c>
      <c r="H95" s="10">
        <v>328059</v>
      </c>
      <c r="I95" s="10">
        <v>0</v>
      </c>
      <c r="J95" s="10">
        <v>73700</v>
      </c>
      <c r="K95" s="10">
        <v>0</v>
      </c>
      <c r="L95" s="10">
        <v>73700</v>
      </c>
      <c r="M95" s="10">
        <v>53000</v>
      </c>
      <c r="N95" s="10">
        <v>0</v>
      </c>
      <c r="O95" s="10">
        <v>0</v>
      </c>
      <c r="P95" s="10">
        <f t="shared" si="7"/>
        <v>2141759</v>
      </c>
    </row>
    <row r="96" spans="1:16" ht="25.5">
      <c r="A96" s="8" t="s">
        <v>170</v>
      </c>
      <c r="B96" s="8" t="s">
        <v>172</v>
      </c>
      <c r="C96" s="9" t="s">
        <v>171</v>
      </c>
      <c r="D96" s="21" t="s">
        <v>173</v>
      </c>
      <c r="E96" s="10">
        <v>294800</v>
      </c>
      <c r="F96" s="10">
        <v>294800</v>
      </c>
      <c r="G96" s="10">
        <v>217000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 aca="true" t="shared" si="11" ref="P96:P114">E96+J96</f>
        <v>294800</v>
      </c>
    </row>
    <row r="97" spans="1:16" ht="25.5">
      <c r="A97" s="4" t="s">
        <v>174</v>
      </c>
      <c r="B97" s="5"/>
      <c r="C97" s="6"/>
      <c r="D97" s="27" t="s">
        <v>227</v>
      </c>
      <c r="E97" s="7">
        <v>4585244</v>
      </c>
      <c r="F97" s="7">
        <v>4585244</v>
      </c>
      <c r="G97" s="7">
        <v>2192025</v>
      </c>
      <c r="H97" s="7">
        <v>324006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f t="shared" si="11"/>
        <v>4585244</v>
      </c>
    </row>
    <row r="98" spans="1:16" ht="25.5">
      <c r="A98" s="4" t="s">
        <v>175</v>
      </c>
      <c r="B98" s="5"/>
      <c r="C98" s="6"/>
      <c r="D98" s="27" t="s">
        <v>228</v>
      </c>
      <c r="E98" s="7">
        <v>4585244</v>
      </c>
      <c r="F98" s="7">
        <v>4585244</v>
      </c>
      <c r="G98" s="7">
        <v>2192025</v>
      </c>
      <c r="H98" s="7">
        <v>324006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f t="shared" si="11"/>
        <v>4585244</v>
      </c>
    </row>
    <row r="99" spans="1:16" ht="12.75">
      <c r="A99" s="4"/>
      <c r="B99" s="16">
        <v>3000</v>
      </c>
      <c r="C99" s="17"/>
      <c r="D99" s="20" t="s">
        <v>221</v>
      </c>
      <c r="E99" s="7">
        <f>E100+E101</f>
        <v>1407450</v>
      </c>
      <c r="F99" s="7">
        <f aca="true" t="shared" si="12" ref="F99:O99">F100+F101</f>
        <v>1407450</v>
      </c>
      <c r="G99" s="7">
        <f t="shared" si="12"/>
        <v>648052</v>
      </c>
      <c r="H99" s="7">
        <f t="shared" si="12"/>
        <v>195956</v>
      </c>
      <c r="I99" s="7">
        <f t="shared" si="12"/>
        <v>0</v>
      </c>
      <c r="J99" s="7">
        <f t="shared" si="12"/>
        <v>0</v>
      </c>
      <c r="K99" s="7">
        <f t="shared" si="12"/>
        <v>0</v>
      </c>
      <c r="L99" s="7">
        <f t="shared" si="12"/>
        <v>0</v>
      </c>
      <c r="M99" s="7">
        <f t="shared" si="12"/>
        <v>0</v>
      </c>
      <c r="N99" s="7">
        <f t="shared" si="12"/>
        <v>0</v>
      </c>
      <c r="O99" s="7">
        <f t="shared" si="12"/>
        <v>0</v>
      </c>
      <c r="P99" s="7">
        <f t="shared" si="11"/>
        <v>1407450</v>
      </c>
    </row>
    <row r="100" spans="1:16" ht="12.75">
      <c r="A100" s="8" t="s">
        <v>176</v>
      </c>
      <c r="B100" s="8" t="s">
        <v>177</v>
      </c>
      <c r="C100" s="9" t="s">
        <v>95</v>
      </c>
      <c r="D100" s="21" t="s">
        <v>178</v>
      </c>
      <c r="E100" s="10">
        <v>1104250</v>
      </c>
      <c r="F100" s="10">
        <v>1104250</v>
      </c>
      <c r="G100" s="10">
        <v>648052</v>
      </c>
      <c r="H100" s="10">
        <v>195956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 t="shared" si="11"/>
        <v>1104250</v>
      </c>
    </row>
    <row r="101" spans="1:16" ht="63.75">
      <c r="A101" s="8" t="s">
        <v>179</v>
      </c>
      <c r="B101" s="8" t="s">
        <v>180</v>
      </c>
      <c r="C101" s="9" t="s">
        <v>95</v>
      </c>
      <c r="D101" s="21" t="s">
        <v>181</v>
      </c>
      <c r="E101" s="10">
        <v>303200</v>
      </c>
      <c r="F101" s="10">
        <v>303200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11"/>
        <v>303200</v>
      </c>
    </row>
    <row r="102" spans="1:16" ht="12.75">
      <c r="A102" s="8"/>
      <c r="B102" s="11">
        <v>5000</v>
      </c>
      <c r="C102" s="12"/>
      <c r="D102" s="20" t="s">
        <v>218</v>
      </c>
      <c r="E102" s="10">
        <f>E103+E104+E105+E107</f>
        <v>3177794</v>
      </c>
      <c r="F102" s="10">
        <f aca="true" t="shared" si="13" ref="F102:O102">F103+F104+F105+F107</f>
        <v>3177794</v>
      </c>
      <c r="G102" s="10">
        <f t="shared" si="13"/>
        <v>1543973</v>
      </c>
      <c r="H102" s="10">
        <f t="shared" si="13"/>
        <v>128050</v>
      </c>
      <c r="I102" s="10">
        <f t="shared" si="13"/>
        <v>0</v>
      </c>
      <c r="J102" s="10">
        <f t="shared" si="13"/>
        <v>0</v>
      </c>
      <c r="K102" s="10">
        <f t="shared" si="13"/>
        <v>0</v>
      </c>
      <c r="L102" s="10">
        <f t="shared" si="13"/>
        <v>0</v>
      </c>
      <c r="M102" s="10">
        <f t="shared" si="13"/>
        <v>0</v>
      </c>
      <c r="N102" s="10">
        <f t="shared" si="13"/>
        <v>0</v>
      </c>
      <c r="O102" s="10">
        <f t="shared" si="13"/>
        <v>0</v>
      </c>
      <c r="P102" s="10">
        <f t="shared" si="11"/>
        <v>3177794</v>
      </c>
    </row>
    <row r="103" spans="1:16" ht="25.5">
      <c r="A103" s="8" t="s">
        <v>182</v>
      </c>
      <c r="B103" s="8" t="s">
        <v>183</v>
      </c>
      <c r="C103" s="9" t="s">
        <v>65</v>
      </c>
      <c r="D103" s="21" t="s">
        <v>184</v>
      </c>
      <c r="E103" s="10">
        <v>957700</v>
      </c>
      <c r="F103" s="10">
        <v>957700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11"/>
        <v>957700</v>
      </c>
    </row>
    <row r="104" spans="1:16" ht="25.5">
      <c r="A104" s="8" t="s">
        <v>185</v>
      </c>
      <c r="B104" s="8" t="s">
        <v>186</v>
      </c>
      <c r="C104" s="9" t="s">
        <v>65</v>
      </c>
      <c r="D104" s="21" t="s">
        <v>187</v>
      </c>
      <c r="E104" s="10">
        <v>918271</v>
      </c>
      <c r="F104" s="10">
        <v>918271</v>
      </c>
      <c r="G104" s="10">
        <v>621739</v>
      </c>
      <c r="H104" s="10">
        <v>88013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11"/>
        <v>918271</v>
      </c>
    </row>
    <row r="105" spans="1:16" ht="38.25">
      <c r="A105" s="8" t="s">
        <v>188</v>
      </c>
      <c r="B105" s="8" t="s">
        <v>189</v>
      </c>
      <c r="C105" s="9" t="s">
        <v>65</v>
      </c>
      <c r="D105" s="21" t="s">
        <v>190</v>
      </c>
      <c r="E105" s="10">
        <v>1049223</v>
      </c>
      <c r="F105" s="10">
        <v>1049223</v>
      </c>
      <c r="G105" s="10">
        <v>759487</v>
      </c>
      <c r="H105" s="10">
        <v>29149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11"/>
        <v>1049223</v>
      </c>
    </row>
    <row r="106" spans="1:16" ht="12.75">
      <c r="A106" s="8"/>
      <c r="B106" s="8"/>
      <c r="C106" s="9"/>
      <c r="D106" s="24" t="s">
        <v>235</v>
      </c>
      <c r="E106" s="10">
        <v>74893</v>
      </c>
      <c r="F106" s="10">
        <v>74893</v>
      </c>
      <c r="G106" s="10">
        <v>54249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11"/>
        <v>74893</v>
      </c>
    </row>
    <row r="107" spans="1:16" ht="25.5">
      <c r="A107" s="8" t="s">
        <v>191</v>
      </c>
      <c r="B107" s="8" t="s">
        <v>192</v>
      </c>
      <c r="C107" s="9" t="s">
        <v>65</v>
      </c>
      <c r="D107" s="21" t="s">
        <v>193</v>
      </c>
      <c r="E107" s="10">
        <v>252600</v>
      </c>
      <c r="F107" s="10">
        <v>252600</v>
      </c>
      <c r="G107" s="10">
        <v>162747</v>
      </c>
      <c r="H107" s="10">
        <v>10888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 t="shared" si="11"/>
        <v>252600</v>
      </c>
    </row>
    <row r="108" spans="1:16" ht="25.5">
      <c r="A108" s="4" t="s">
        <v>194</v>
      </c>
      <c r="B108" s="5"/>
      <c r="C108" s="6"/>
      <c r="D108" s="25" t="s">
        <v>229</v>
      </c>
      <c r="E108" s="7">
        <v>17111000</v>
      </c>
      <c r="F108" s="7">
        <v>16111000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f t="shared" si="11"/>
        <v>17111000</v>
      </c>
    </row>
    <row r="109" spans="1:16" ht="25.5">
      <c r="A109" s="4" t="s">
        <v>195</v>
      </c>
      <c r="B109" s="5"/>
      <c r="C109" s="6"/>
      <c r="D109" s="25" t="s">
        <v>230</v>
      </c>
      <c r="E109" s="7">
        <v>17111000</v>
      </c>
      <c r="F109" s="7">
        <v>16111000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f t="shared" si="11"/>
        <v>17111000</v>
      </c>
    </row>
    <row r="110" spans="1:16" ht="12.75">
      <c r="A110" s="4"/>
      <c r="B110" s="14" t="s">
        <v>231</v>
      </c>
      <c r="C110" s="14"/>
      <c r="D110" s="27" t="s">
        <v>232</v>
      </c>
      <c r="E110" s="7">
        <f>E111</f>
        <v>1000000</v>
      </c>
      <c r="F110" s="7">
        <f aca="true" t="shared" si="14" ref="F110:O110">F111</f>
        <v>0</v>
      </c>
      <c r="G110" s="7">
        <f t="shared" si="14"/>
        <v>0</v>
      </c>
      <c r="H110" s="7">
        <f t="shared" si="14"/>
        <v>0</v>
      </c>
      <c r="I110" s="7">
        <f t="shared" si="14"/>
        <v>0</v>
      </c>
      <c r="J110" s="7">
        <f t="shared" si="14"/>
        <v>0</v>
      </c>
      <c r="K110" s="7">
        <f t="shared" si="14"/>
        <v>0</v>
      </c>
      <c r="L110" s="7">
        <f t="shared" si="14"/>
        <v>0</v>
      </c>
      <c r="M110" s="7">
        <f t="shared" si="14"/>
        <v>0</v>
      </c>
      <c r="N110" s="7">
        <f t="shared" si="14"/>
        <v>0</v>
      </c>
      <c r="O110" s="7">
        <f t="shared" si="14"/>
        <v>0</v>
      </c>
      <c r="P110" s="7">
        <f t="shared" si="11"/>
        <v>1000000</v>
      </c>
    </row>
    <row r="111" spans="1:16" ht="12.75">
      <c r="A111" s="8" t="s">
        <v>196</v>
      </c>
      <c r="B111" s="8" t="s">
        <v>198</v>
      </c>
      <c r="C111" s="9" t="s">
        <v>197</v>
      </c>
      <c r="D111" s="21" t="s">
        <v>199</v>
      </c>
      <c r="E111" s="10">
        <v>1000000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f t="shared" si="11"/>
        <v>1000000</v>
      </c>
    </row>
    <row r="112" spans="1:16" ht="12.75">
      <c r="A112" s="8"/>
      <c r="B112" s="14" t="s">
        <v>233</v>
      </c>
      <c r="C112" s="15"/>
      <c r="D112" s="27" t="s">
        <v>234</v>
      </c>
      <c r="E112" s="10">
        <f>E113</f>
        <v>16111000</v>
      </c>
      <c r="F112" s="10">
        <f aca="true" t="shared" si="15" ref="F112:O112">F113</f>
        <v>16111000</v>
      </c>
      <c r="G112" s="10">
        <f t="shared" si="15"/>
        <v>0</v>
      </c>
      <c r="H112" s="10">
        <f t="shared" si="15"/>
        <v>0</v>
      </c>
      <c r="I112" s="10">
        <f t="shared" si="15"/>
        <v>0</v>
      </c>
      <c r="J112" s="10">
        <f t="shared" si="15"/>
        <v>0</v>
      </c>
      <c r="K112" s="10">
        <f t="shared" si="15"/>
        <v>0</v>
      </c>
      <c r="L112" s="10">
        <f t="shared" si="15"/>
        <v>0</v>
      </c>
      <c r="M112" s="10">
        <f t="shared" si="15"/>
        <v>0</v>
      </c>
      <c r="N112" s="10">
        <f t="shared" si="15"/>
        <v>0</v>
      </c>
      <c r="O112" s="10">
        <f t="shared" si="15"/>
        <v>0</v>
      </c>
      <c r="P112" s="10">
        <f t="shared" si="11"/>
        <v>16111000</v>
      </c>
    </row>
    <row r="113" spans="1:16" ht="12.75">
      <c r="A113" s="8" t="s">
        <v>200</v>
      </c>
      <c r="B113" s="8" t="s">
        <v>202</v>
      </c>
      <c r="C113" s="9" t="s">
        <v>201</v>
      </c>
      <c r="D113" s="21" t="s">
        <v>203</v>
      </c>
      <c r="E113" s="10">
        <v>16111000</v>
      </c>
      <c r="F113" s="10">
        <v>16111000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f t="shared" si="11"/>
        <v>16111000</v>
      </c>
    </row>
    <row r="114" spans="1:16" ht="12.75">
      <c r="A114" s="5"/>
      <c r="B114" s="5"/>
      <c r="C114" s="6"/>
      <c r="D114" s="28" t="s">
        <v>204</v>
      </c>
      <c r="E114" s="7">
        <v>364137128</v>
      </c>
      <c r="F114" s="7">
        <v>363137128</v>
      </c>
      <c r="G114" s="7">
        <v>96774792</v>
      </c>
      <c r="H114" s="7">
        <v>20882808</v>
      </c>
      <c r="I114" s="7">
        <v>0</v>
      </c>
      <c r="J114" s="7">
        <v>3119782</v>
      </c>
      <c r="K114" s="7">
        <v>0</v>
      </c>
      <c r="L114" s="7">
        <v>3119782</v>
      </c>
      <c r="M114" s="7">
        <v>428077</v>
      </c>
      <c r="N114" s="7">
        <v>0</v>
      </c>
      <c r="O114" s="7">
        <v>0</v>
      </c>
      <c r="P114" s="7">
        <f t="shared" si="11"/>
        <v>367256910</v>
      </c>
    </row>
    <row r="116" spans="1:16" ht="12.75">
      <c r="A116" s="18" t="s">
        <v>244</v>
      </c>
      <c r="B116" s="18"/>
      <c r="C116" s="18"/>
      <c r="D116" s="18"/>
      <c r="E116" s="18"/>
      <c r="F116" s="19"/>
      <c r="G116" s="18"/>
      <c r="H116" s="18"/>
      <c r="I116" s="18"/>
      <c r="J116" s="18"/>
      <c r="K116" s="18"/>
      <c r="L116" s="18"/>
      <c r="M116" s="18"/>
      <c r="N116" s="18"/>
      <c r="O116" s="18"/>
      <c r="P116" s="18" t="s">
        <v>248</v>
      </c>
    </row>
  </sheetData>
  <sheetProtection/>
  <mergeCells count="26">
    <mergeCell ref="A9:A12"/>
    <mergeCell ref="I10:I12"/>
    <mergeCell ref="J9:O9"/>
    <mergeCell ref="J10:J12"/>
    <mergeCell ref="G11:G12"/>
    <mergeCell ref="O10:O12"/>
    <mergeCell ref="E9:I9"/>
    <mergeCell ref="E10:E12"/>
    <mergeCell ref="C9:C12"/>
    <mergeCell ref="D9:D12"/>
    <mergeCell ref="N11:N12"/>
    <mergeCell ref="F10:F12"/>
    <mergeCell ref="G10:H10"/>
    <mergeCell ref="K1:P1"/>
    <mergeCell ref="K2:P2"/>
    <mergeCell ref="K3:P3"/>
    <mergeCell ref="K4:P4"/>
    <mergeCell ref="A6:P6"/>
    <mergeCell ref="A7:P7"/>
    <mergeCell ref="K10:K12"/>
    <mergeCell ref="L10:L12"/>
    <mergeCell ref="M10:N10"/>
    <mergeCell ref="H11:H12"/>
    <mergeCell ref="P9:P12"/>
    <mergeCell ref="B9:B12"/>
    <mergeCell ref="M11:M12"/>
  </mergeCells>
  <printOptions/>
  <pageMargins left="0.3937007874015748" right="0.3937007874015748" top="1.1811023622047245" bottom="0.3937007874015748" header="0" footer="0"/>
  <pageSetup fitToHeight="500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2019-01-02T09:48:48Z</cp:lastPrinted>
  <dcterms:created xsi:type="dcterms:W3CDTF">2018-12-19T08:36:01Z</dcterms:created>
  <dcterms:modified xsi:type="dcterms:W3CDTF">2019-01-03T12:11:17Z</dcterms:modified>
  <cp:category/>
  <cp:version/>
  <cp:contentType/>
  <cp:contentStatus/>
</cp:coreProperties>
</file>