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'дод.4'!$A$1:$I$67</definedName>
  </definedNames>
  <calcPr fullCalcOnLoad="1"/>
</workbook>
</file>

<file path=xl/sharedStrings.xml><?xml version="1.0" encoding="utf-8"?>
<sst xmlns="http://schemas.openxmlformats.org/spreadsheetml/2006/main" count="219" uniqueCount="165">
  <si>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</si>
  <si>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</si>
  <si>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</si>
  <si>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</si>
  <si>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</si>
  <si>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</si>
  <si>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</si>
  <si>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</si>
  <si>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0490</t>
  </si>
  <si>
    <t>3000</t>
  </si>
  <si>
    <t>1030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</si>
  <si>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</si>
  <si>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</si>
  <si>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</si>
  <si>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</si>
  <si>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</si>
  <si>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</si>
  <si>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</si>
  <si>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</si>
  <si>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</si>
  <si>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</si>
  <si>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</si>
  <si>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</si>
  <si>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</si>
  <si>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</si>
  <si>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</si>
  <si>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5000</t>
  </si>
  <si>
    <t>Фiзична культура i спорт</t>
  </si>
  <si>
    <t>Перелік програм, які фінансуватимуться за рахунок коштів
районного бюджету  у 2018 році</t>
  </si>
  <si>
    <t>Програма висвітлення діяльності Красноградської районної державної адміністрації та Красноградської районної ради на 2018 рік</t>
  </si>
  <si>
    <t>0600000</t>
  </si>
  <si>
    <t>0610000</t>
  </si>
  <si>
    <t>Відділ освіти Красноградської районної державної адміністрації (головний розпорядник)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</si>
  <si>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</si>
  <si>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</si>
  <si>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</si>
  <si>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</si>
  <si>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</si>
  <si>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</si>
  <si>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</si>
  <si>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</si>
  <si>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</si>
  <si>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</si>
  <si>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</si>
  <si>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</si>
  <si>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</si>
  <si>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</si>
  <si>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</si>
  <si>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</si>
  <si>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О611160</t>
  </si>
  <si>
    <t>1160</t>
  </si>
  <si>
    <t>Інші програми, заклади та заходи у сфері освіти</t>
  </si>
  <si>
    <t>О615031</t>
  </si>
  <si>
    <t>5031</t>
  </si>
  <si>
    <t>Утримання та навчально-тренувальна робота комунальних дитячо-юнацьких спортивних шкіл</t>
  </si>
  <si>
    <t>Реалізація інших заходів щодо соціально-економічного розвитку територій</t>
  </si>
  <si>
    <t>0117380</t>
  </si>
  <si>
    <t>0200000</t>
  </si>
  <si>
    <t>0210000</t>
  </si>
  <si>
    <t>0800000</t>
  </si>
  <si>
    <t>0810000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</si>
  <si>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</si>
  <si>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</si>
  <si>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0813182</t>
  </si>
  <si>
    <t xml:space="preserve">Програма соціального захисту населення Красноградського району на 2018 рік </t>
  </si>
  <si>
    <t>3161</t>
  </si>
  <si>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</si>
  <si>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</si>
  <si>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0813161</t>
  </si>
  <si>
    <t>3130</t>
  </si>
  <si>
    <t>Реалізація державної політики у молодіжній сфері</t>
  </si>
  <si>
    <t>3132</t>
  </si>
  <si>
    <t>1040</t>
  </si>
  <si>
    <t>Утримання клубів для підлітків за місцем проживання</t>
  </si>
  <si>
    <t>Районна програма "Молодь Красноградщини" на 2016-2020 роки</t>
  </si>
  <si>
    <t>Комплексна програма розвитку фізичної культури та спорту в Красноградському районі на 2018 рік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</si>
  <si>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</si>
  <si>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</si>
  <si>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</si>
  <si>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</si>
  <si>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</si>
  <si>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</si>
  <si>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</si>
  <si>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2010</t>
  </si>
  <si>
    <t>0731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</si>
  <si>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</si>
  <si>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</si>
  <si>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</si>
  <si>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</si>
  <si>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0212010</t>
  </si>
  <si>
    <t>0212111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</si>
  <si>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</si>
  <si>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</si>
  <si>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</si>
  <si>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</si>
  <si>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</si>
  <si>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</si>
  <si>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</si>
  <si>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</si>
  <si>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</si>
  <si>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</si>
  <si>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Програма удосконалення медичної допомоги мешканцям Красноградського району в рамках єдиного медичного простору на 2017-2020 роки</t>
  </si>
  <si>
    <t>2000</t>
  </si>
  <si>
    <t>Охорона здоров'я</t>
  </si>
  <si>
    <t>7300</t>
  </si>
  <si>
    <t>Будівництво та регіональний розвиток</t>
  </si>
  <si>
    <t>К.Фролов</t>
  </si>
  <si>
    <t>Програма розвитку культури  у Красноградському районі на 2014 – 2018 роки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</si>
  <si>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</si>
  <si>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r>
      <t>Код ТПКВКМБ /
ТКВКБМС</t>
    </r>
    <r>
      <rPr>
        <b/>
        <vertAlign val="superscript"/>
        <sz val="10"/>
        <rFont val="Calibri"/>
        <family val="2"/>
      </rPr>
      <t>3</t>
    </r>
  </si>
  <si>
    <r>
      <t>Код ФКВКБ</t>
    </r>
    <r>
      <rPr>
        <b/>
        <vertAlign val="superscript"/>
        <sz val="10"/>
        <rFont val="Calibri"/>
        <family val="2"/>
      </rPr>
      <t>4</t>
    </r>
  </si>
  <si>
    <t>Керуючий справами апарату районної ради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</si>
  <si>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</si>
  <si>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</si>
  <si>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</si>
  <si>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</si>
  <si>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0813104</t>
  </si>
  <si>
    <t>4040</t>
  </si>
  <si>
    <t>0824</t>
  </si>
  <si>
    <t>Забезпечення діяльності музеїв i виставок</t>
  </si>
  <si>
    <t>6000</t>
  </si>
  <si>
    <t>6013</t>
  </si>
  <si>
    <t>0216013</t>
  </si>
  <si>
    <t>Житлово-комунальне господарство</t>
  </si>
  <si>
    <t>Забезпечення діяльності водопровідно-каналізаційного господарства</t>
  </si>
  <si>
    <t>0216012</t>
  </si>
  <si>
    <t>6012</t>
  </si>
  <si>
    <t>0620</t>
  </si>
  <si>
    <t>Забезпечення діяльності з виробництва, транспортування, постачання теплової енергії</t>
  </si>
  <si>
    <t>Програма економічного і соціального розвитку Красноградського району на 2018 рік</t>
  </si>
  <si>
    <t>Питна вода Красноградського району на 2012-2020 роки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</si>
  <si>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</si>
  <si>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</si>
  <si>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3700000</t>
  </si>
  <si>
    <t>3710000</t>
  </si>
  <si>
    <t>9000</t>
  </si>
  <si>
    <t>Міжбюджетні трансферти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</si>
  <si>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</si>
  <si>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</si>
  <si>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</si>
  <si>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</si>
  <si>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>Інші субвенції з місцевого бюджету</t>
  </si>
  <si>
    <t>Програма покращення якості надання послуг Красноградським районним сектором Головного управління Державної міграційної служби України в Харківській області на 2018-2022 роки</t>
  </si>
  <si>
    <t>Комплексна програма забезпечення публічної безпеки і порядку в Красноградському районі на 2017-2021 роки</t>
  </si>
  <si>
    <t>Програма щодо підтримки діяльності Лозівського міжрайонного відділу Управління Служби безпеки України в Харківській області на 2018-2020 роки</t>
  </si>
  <si>
    <t>0111150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</si>
  <si>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</si>
  <si>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</si>
  <si>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розвитку місцевого самоврядування в Красноградському районі на 2016-2018 роки</t>
  </si>
  <si>
    <t>0813242</t>
  </si>
  <si>
    <t>3242</t>
  </si>
  <si>
    <t>Інші заходи у сфері соціального захисту і соціального забезпечення</t>
  </si>
  <si>
    <t>7320</t>
  </si>
  <si>
    <t>Будівництво об`єктів соціально-культурного призначення</t>
  </si>
  <si>
    <t>7321</t>
  </si>
  <si>
    <t>0443</t>
  </si>
  <si>
    <t>Будівництво освітніх установ та закладів</t>
  </si>
  <si>
    <t>7370</t>
  </si>
  <si>
    <t>9720</t>
  </si>
  <si>
    <t>Субвенція з місцевого бюджету на виконання інвестиційних проектів</t>
  </si>
  <si>
    <t>Програма забезпечення організації претензійно-позовної роботи Красноградської районної державної адміністрації на 2016-2018 роки</t>
  </si>
  <si>
    <t>0217370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</si>
  <si>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</si>
  <si>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9570</t>
  </si>
  <si>
    <t xml:space="preserve">Додаток  4
до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14 грудня 2017 року № 616-VIІ 
(XХХ сесія VIІ скликання)                                                     в редакції рішення районної ради від 22 березня 2018 року №  708-VIІ                                                             (XХХV 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</si>
</sst>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5" fillId="26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6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Alignment="1">
      <alignment horizontal="center"/>
    </xf>
    <xf numFmtId="184" fontId="0" fillId="0" borderId="0" xfId="0" applyNumberFormat="1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2" fontId="31" fillId="0" borderId="1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quotePrefix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 quotePrefix="1">
      <alignment vertical="center" wrapText="1"/>
    </xf>
    <xf numFmtId="184" fontId="32" fillId="0" borderId="14" xfId="95" applyNumberFormat="1" applyFont="1" applyFill="1" applyBorder="1" applyAlignment="1">
      <alignment vertical="top" wrapText="1"/>
      <protection/>
    </xf>
    <xf numFmtId="2" fontId="31" fillId="0" borderId="14" xfId="0" applyNumberFormat="1" applyFont="1" applyFill="1" applyBorder="1" applyAlignment="1">
      <alignment vertical="center" wrapText="1"/>
    </xf>
    <xf numFmtId="0" fontId="32" fillId="0" borderId="14" xfId="0" applyFont="1" applyFill="1" applyBorder="1" applyAlignment="1" quotePrefix="1">
      <alignment horizontal="center" vertical="center" wrapText="1"/>
    </xf>
    <xf numFmtId="49" fontId="32" fillId="0" borderId="14" xfId="0" applyNumberFormat="1" applyFont="1" applyFill="1" applyBorder="1" applyAlignment="1" quotePrefix="1">
      <alignment horizontal="center" vertical="center" wrapText="1"/>
    </xf>
    <xf numFmtId="2" fontId="29" fillId="0" borderId="14" xfId="105" applyNumberFormat="1" applyFont="1" applyFill="1" applyBorder="1" applyAlignment="1" quotePrefix="1">
      <alignment vertical="center" wrapText="1"/>
      <protection/>
    </xf>
    <xf numFmtId="49" fontId="32" fillId="0" borderId="14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 quotePrefix="1">
      <alignment horizontal="center" vertical="center" wrapText="1"/>
    </xf>
    <xf numFmtId="2" fontId="31" fillId="0" borderId="14" xfId="0" applyNumberFormat="1" applyFont="1" applyFill="1" applyBorder="1" applyAlignment="1" quotePrefix="1">
      <alignment horizontal="center" vertical="center" wrapText="1"/>
    </xf>
    <xf numFmtId="0" fontId="31" fillId="0" borderId="14" xfId="0" applyFont="1" applyFill="1" applyBorder="1" applyAlignment="1">
      <alignment wrapText="1"/>
    </xf>
    <xf numFmtId="2" fontId="32" fillId="0" borderId="14" xfId="0" applyNumberFormat="1" applyFont="1" applyFill="1" applyBorder="1" applyAlignment="1" quotePrefix="1">
      <alignment vertical="center" wrapText="1"/>
    </xf>
    <xf numFmtId="184" fontId="32" fillId="0" borderId="14" xfId="95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wrapText="1"/>
    </xf>
    <xf numFmtId="3" fontId="32" fillId="0" borderId="14" xfId="95" applyNumberFormat="1" applyFont="1" applyFill="1" applyBorder="1" applyAlignment="1">
      <alignment vertical="center"/>
      <protection/>
    </xf>
    <xf numFmtId="49" fontId="31" fillId="0" borderId="14" xfId="0" applyNumberFormat="1" applyFont="1" applyFill="1" applyBorder="1" applyAlignment="1" quotePrefix="1">
      <alignment horizontal="center" vertical="center" wrapText="1"/>
    </xf>
    <xf numFmtId="0" fontId="28" fillId="0" borderId="14" xfId="0" applyFont="1" applyFill="1" applyBorder="1" applyAlignment="1" quotePrefix="1">
      <alignment horizontal="center" vertical="center" wrapText="1"/>
    </xf>
    <xf numFmtId="49" fontId="28" fillId="0" borderId="14" xfId="0" applyNumberFormat="1" applyFont="1" applyFill="1" applyBorder="1" applyAlignment="1" quotePrefix="1">
      <alignment horizontal="center" vertical="center" wrapText="1"/>
    </xf>
    <xf numFmtId="2" fontId="28" fillId="0" borderId="14" xfId="0" applyNumberFormat="1" applyFont="1" applyFill="1" applyBorder="1" applyAlignment="1" quotePrefix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vertical="center" wrapText="1"/>
    </xf>
    <xf numFmtId="2" fontId="28" fillId="0" borderId="14" xfId="0" applyNumberFormat="1" applyFont="1" applyFill="1" applyBorder="1" applyAlignment="1" quotePrefix="1">
      <alignment horizontal="center" vertical="center" wrapText="1"/>
    </xf>
    <xf numFmtId="2" fontId="29" fillId="0" borderId="14" xfId="106" applyNumberFormat="1" applyFont="1" applyFill="1" applyBorder="1" applyAlignment="1">
      <alignment vertical="center" wrapText="1"/>
      <protection/>
    </xf>
    <xf numFmtId="2" fontId="29" fillId="0" borderId="14" xfId="107" applyNumberFormat="1" applyFont="1" applyFill="1" applyBorder="1" applyAlignment="1">
      <alignment vertical="center" wrapText="1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 quotePrefix="1">
      <alignment horizontal="center" vertical="center" wrapText="1"/>
    </xf>
    <xf numFmtId="0" fontId="32" fillId="0" borderId="14" xfId="0" applyFont="1" applyFill="1" applyBorder="1" applyAlignment="1">
      <alignment horizontal="justify" wrapText="1"/>
    </xf>
    <xf numFmtId="2" fontId="31" fillId="0" borderId="14" xfId="0" applyNumberFormat="1" applyFont="1" applyFill="1" applyBorder="1" applyAlignment="1" quotePrefix="1">
      <alignment vertical="center" wrapText="1"/>
    </xf>
    <xf numFmtId="184" fontId="32" fillId="0" borderId="14" xfId="95" applyNumberFormat="1" applyFont="1" applyBorder="1" applyAlignment="1">
      <alignment vertical="top" wrapText="1"/>
      <protection/>
    </xf>
    <xf numFmtId="184" fontId="32" fillId="0" borderId="14" xfId="95" applyNumberFormat="1" applyFont="1" applyFill="1" applyBorder="1" applyAlignment="1">
      <alignment horizontal="left" vertical="center" wrapText="1"/>
      <protection/>
    </xf>
    <xf numFmtId="2" fontId="28" fillId="0" borderId="14" xfId="0" applyNumberFormat="1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justify" vertical="center" wrapText="1"/>
    </xf>
    <xf numFmtId="184" fontId="32" fillId="0" borderId="14" xfId="0" applyNumberFormat="1" applyFont="1" applyFill="1" applyBorder="1" applyAlignment="1">
      <alignment vertical="justify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184" fontId="32" fillId="0" borderId="0" xfId="0" applyNumberFormat="1" applyFont="1" applyFill="1" applyBorder="1" applyAlignment="1">
      <alignment vertical="justify"/>
    </xf>
    <xf numFmtId="0" fontId="28" fillId="0" borderId="0" xfId="0" applyFont="1" applyAlignment="1">
      <alignment/>
    </xf>
    <xf numFmtId="0" fontId="32" fillId="0" borderId="14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vertical="center" wrapText="1"/>
    </xf>
    <xf numFmtId="3" fontId="31" fillId="0" borderId="14" xfId="95" applyNumberFormat="1" applyFont="1" applyFill="1" applyBorder="1" applyAlignment="1">
      <alignment vertical="center"/>
      <protection/>
    </xf>
    <xf numFmtId="3" fontId="31" fillId="0" borderId="14" xfId="95" applyNumberFormat="1" applyFont="1" applyFill="1" applyBorder="1" applyAlignment="1">
      <alignment vertical="center"/>
      <protection/>
    </xf>
    <xf numFmtId="3" fontId="32" fillId="0" borderId="14" xfId="95" applyNumberFormat="1" applyFont="1" applyBorder="1" applyAlignment="1">
      <alignment horizontal="right" vertical="center"/>
      <protection/>
    </xf>
    <xf numFmtId="3" fontId="31" fillId="0" borderId="14" xfId="95" applyNumberFormat="1" applyFont="1" applyFill="1" applyBorder="1" applyAlignment="1">
      <alignment horizontal="right" vertical="center"/>
      <protection/>
    </xf>
    <xf numFmtId="3" fontId="32" fillId="0" borderId="14" xfId="95" applyNumberFormat="1" applyFont="1" applyFill="1" applyBorder="1" applyAlignment="1">
      <alignment horizontal="right" vertical="center"/>
      <protection/>
    </xf>
    <xf numFmtId="3" fontId="31" fillId="0" borderId="14" xfId="95" applyNumberFormat="1" applyFont="1" applyFill="1" applyBorder="1">
      <alignment vertical="top"/>
      <protection/>
    </xf>
    <xf numFmtId="3" fontId="32" fillId="0" borderId="14" xfId="95" applyNumberFormat="1" applyFont="1" applyFill="1" applyBorder="1" applyAlignment="1">
      <alignment horizontal="center" vertical="center"/>
      <protection/>
    </xf>
    <xf numFmtId="3" fontId="31" fillId="0" borderId="14" xfId="95" applyNumberFormat="1" applyFont="1" applyFill="1" applyBorder="1" applyAlignment="1">
      <alignment horizontal="center" vertical="center"/>
      <protection/>
    </xf>
    <xf numFmtId="3" fontId="32" fillId="0" borderId="14" xfId="95" applyNumberFormat="1" applyFont="1" applyFill="1" applyBorder="1" applyAlignment="1">
      <alignment horizontal="center" vertical="top"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quotePrefix="1">
      <alignment vertical="center" wrapText="1"/>
    </xf>
    <xf numFmtId="2" fontId="31" fillId="0" borderId="14" xfId="0" applyNumberFormat="1" applyFont="1" applyFill="1" applyBorder="1" applyAlignment="1" quotePrefix="1">
      <alignment vertical="center" wrapText="1"/>
    </xf>
    <xf numFmtId="3" fontId="31" fillId="0" borderId="14" xfId="95" applyNumberFormat="1" applyFont="1" applyBorder="1" applyAlignment="1">
      <alignment horizontal="right" vertical="center"/>
      <protection/>
    </xf>
    <xf numFmtId="2" fontId="29" fillId="0" borderId="14" xfId="0" applyNumberFormat="1" applyFont="1" applyFill="1" applyBorder="1" applyAlignment="1">
      <alignment vertical="center" wrapText="1"/>
    </xf>
    <xf numFmtId="0" fontId="31" fillId="0" borderId="14" xfId="0" applyFont="1" applyFill="1" applyBorder="1" applyAlignment="1" quotePrefix="1">
      <alignment horizontal="center" vertical="center" wrapText="1"/>
    </xf>
    <xf numFmtId="2" fontId="32" fillId="0" borderId="14" xfId="0" applyNumberFormat="1" applyFont="1" applyFill="1" applyBorder="1" applyAlignment="1" quotePrefix="1">
      <alignment vertical="center" wrapText="1"/>
    </xf>
    <xf numFmtId="0" fontId="32" fillId="0" borderId="14" xfId="0" applyFont="1" applyFill="1" applyBorder="1" applyAlignment="1" quotePrefix="1">
      <alignment horizontal="center" vertical="center" wrapText="1"/>
    </xf>
    <xf numFmtId="3" fontId="31" fillId="0" borderId="14" xfId="95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Alignment="1" applyProtection="1">
      <alignment horizontal="right" vertical="center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6" xfId="106"/>
    <cellStyle name="Обычный 7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75" zoomScaleNormal="80" zoomScaleSheetLayoutView="75" zoomScalePageLayoutView="0" workbookViewId="0" topLeftCell="B61">
      <selection activeCell="F4" sqref="F4"/>
    </sheetView>
  </sheetViews>
  <sheetFormatPr defaultColWidth="9.16015625" defaultRowHeight="12.75"/>
  <cols>
    <col min="1" max="1" width="3.83203125" style="3" hidden="1" customWidth="1"/>
    <col min="2" max="2" width="18.16015625" style="4" customWidth="1"/>
    <col min="3" max="3" width="17" style="4" bestFit="1" customWidth="1"/>
    <col min="4" max="4" width="11" style="4" customWidth="1"/>
    <col min="5" max="5" width="79.33203125" style="3" customWidth="1"/>
    <col min="6" max="6" width="67.66015625" style="3" customWidth="1"/>
    <col min="7" max="7" width="14.16015625" style="3" customWidth="1"/>
    <col min="8" max="8" width="15.66015625" style="3" customWidth="1"/>
    <col min="9" max="9" width="15.33203125" style="3" customWidth="1"/>
    <col min="10" max="11" width="9.16015625" style="2" customWidth="1"/>
    <col min="12" max="12" width="13.5" style="2" bestFit="1" customWidth="1"/>
    <col min="13" max="16384" width="9.16015625" style="2" customWidth="1"/>
  </cols>
  <sheetData>
    <row r="1" spans="2:9" ht="130.5" customHeight="1">
      <c r="B1" s="9"/>
      <c r="C1" s="9"/>
      <c r="D1" s="9"/>
      <c r="E1" s="9"/>
      <c r="F1" s="10"/>
      <c r="G1" s="84" t="s">
        <v>164</v>
      </c>
      <c r="H1" s="84"/>
      <c r="I1" s="84"/>
    </row>
    <row r="2" spans="1:9" ht="33.75" customHeight="1">
      <c r="A2" s="1"/>
      <c r="B2" s="83" t="s">
        <v>28</v>
      </c>
      <c r="C2" s="83"/>
      <c r="D2" s="83"/>
      <c r="E2" s="83"/>
      <c r="F2" s="83"/>
      <c r="G2" s="83"/>
      <c r="H2" s="83"/>
      <c r="I2" s="83"/>
    </row>
    <row r="3" spans="2:9" ht="12.75">
      <c r="B3" s="11"/>
      <c r="C3" s="11"/>
      <c r="D3" s="11"/>
      <c r="E3" s="11"/>
      <c r="F3" s="12"/>
      <c r="G3" s="12"/>
      <c r="H3" s="17"/>
      <c r="I3" s="18" t="s">
        <v>4</v>
      </c>
    </row>
    <row r="4" spans="1:9" ht="78.75">
      <c r="A4" s="5"/>
      <c r="B4" s="13" t="s">
        <v>108</v>
      </c>
      <c r="C4" s="13" t="s">
        <v>109</v>
      </c>
      <c r="D4" s="14" t="s">
        <v>110</v>
      </c>
      <c r="E4" s="15" t="s">
        <v>5</v>
      </c>
      <c r="F4" s="19" t="s">
        <v>6</v>
      </c>
      <c r="G4" s="20" t="s">
        <v>0</v>
      </c>
      <c r="H4" s="19" t="s">
        <v>1</v>
      </c>
      <c r="I4" s="19" t="s">
        <v>3</v>
      </c>
    </row>
    <row r="5" spans="2:9" ht="23.25" customHeight="1">
      <c r="B5" s="21" t="s">
        <v>7</v>
      </c>
      <c r="C5" s="22"/>
      <c r="D5" s="23"/>
      <c r="E5" s="24" t="s">
        <v>16</v>
      </c>
      <c r="F5" s="25"/>
      <c r="G5" s="63">
        <f>G9+G8</f>
        <v>369000</v>
      </c>
      <c r="H5" s="63">
        <f>H9+H8</f>
        <v>60000</v>
      </c>
      <c r="I5" s="63">
        <f aca="true" t="shared" si="0" ref="I5:I16">G5+H5</f>
        <v>429000</v>
      </c>
    </row>
    <row r="6" spans="2:9" ht="12.75">
      <c r="B6" s="22" t="s">
        <v>18</v>
      </c>
      <c r="C6" s="22"/>
      <c r="D6" s="23"/>
      <c r="E6" s="24" t="s">
        <v>17</v>
      </c>
      <c r="F6" s="25"/>
      <c r="G6" s="37">
        <f>G9+G8</f>
        <v>369000</v>
      </c>
      <c r="H6" s="37">
        <f>H9+H8</f>
        <v>60000</v>
      </c>
      <c r="I6" s="37">
        <f t="shared" si="0"/>
        <v>429000</v>
      </c>
    </row>
    <row r="7" spans="2:9" ht="19.5" customHeight="1">
      <c r="B7" s="22"/>
      <c r="C7" s="22" t="s">
        <v>104</v>
      </c>
      <c r="D7" s="23"/>
      <c r="E7" s="26" t="s">
        <v>105</v>
      </c>
      <c r="F7" s="25"/>
      <c r="G7" s="37">
        <f>G9</f>
        <v>369000</v>
      </c>
      <c r="H7" s="37"/>
      <c r="I7" s="37">
        <f>I9</f>
        <v>369000</v>
      </c>
    </row>
    <row r="8" spans="2:9" ht="38.25">
      <c r="B8" s="22" t="s">
        <v>145</v>
      </c>
      <c r="C8" s="22" t="s">
        <v>46</v>
      </c>
      <c r="D8" s="23" t="s">
        <v>146</v>
      </c>
      <c r="E8" s="78" t="s">
        <v>147</v>
      </c>
      <c r="F8" s="25" t="s">
        <v>148</v>
      </c>
      <c r="G8" s="37"/>
      <c r="H8" s="37">
        <v>60000</v>
      </c>
      <c r="I8" s="37">
        <f>I10</f>
        <v>29611020</v>
      </c>
    </row>
    <row r="9" spans="2:9" ht="32.25" customHeight="1">
      <c r="B9" s="27" t="s">
        <v>56</v>
      </c>
      <c r="C9" s="28" t="s">
        <v>157</v>
      </c>
      <c r="D9" s="28" t="s">
        <v>8</v>
      </c>
      <c r="E9" s="61" t="s">
        <v>55</v>
      </c>
      <c r="F9" s="25" t="s">
        <v>29</v>
      </c>
      <c r="G9" s="37">
        <v>369000</v>
      </c>
      <c r="H9" s="68"/>
      <c r="I9" s="37">
        <f t="shared" si="0"/>
        <v>369000</v>
      </c>
    </row>
    <row r="10" spans="2:9" ht="28.5" customHeight="1">
      <c r="B10" s="21" t="s">
        <v>57</v>
      </c>
      <c r="C10" s="22"/>
      <c r="D10" s="16"/>
      <c r="E10" s="29" t="s">
        <v>19</v>
      </c>
      <c r="F10" s="25"/>
      <c r="G10" s="63">
        <f>G11</f>
        <v>8147654</v>
      </c>
      <c r="H10" s="63">
        <f>H11</f>
        <v>21463366</v>
      </c>
      <c r="I10" s="63">
        <f t="shared" si="0"/>
        <v>29611020</v>
      </c>
    </row>
    <row r="11" spans="2:9" ht="31.5" customHeight="1">
      <c r="B11" s="22" t="s">
        <v>58</v>
      </c>
      <c r="C11" s="22"/>
      <c r="D11" s="16"/>
      <c r="E11" s="29" t="s">
        <v>20</v>
      </c>
      <c r="F11" s="25"/>
      <c r="G11" s="37">
        <f>G16+G19+G12</f>
        <v>8147654</v>
      </c>
      <c r="H11" s="37">
        <f>H16+H19+H12</f>
        <v>21463366</v>
      </c>
      <c r="I11" s="37">
        <f t="shared" si="0"/>
        <v>29611020</v>
      </c>
    </row>
    <row r="12" spans="2:9" ht="31.5" customHeight="1">
      <c r="B12" s="22"/>
      <c r="C12" s="22" t="s">
        <v>120</v>
      </c>
      <c r="D12" s="16"/>
      <c r="E12" s="76" t="s">
        <v>123</v>
      </c>
      <c r="F12" s="25"/>
      <c r="G12" s="63">
        <f>G14+G13+G15</f>
        <v>350000</v>
      </c>
      <c r="H12" s="63">
        <f>H14+H13+H15</f>
        <v>5901505</v>
      </c>
      <c r="I12" s="63">
        <f t="shared" si="0"/>
        <v>6251505</v>
      </c>
    </row>
    <row r="13" spans="2:9" ht="31.5" customHeight="1">
      <c r="B13" s="30" t="s">
        <v>125</v>
      </c>
      <c r="C13" s="30" t="s">
        <v>126</v>
      </c>
      <c r="D13" s="30" t="s">
        <v>127</v>
      </c>
      <c r="E13" s="73" t="s">
        <v>128</v>
      </c>
      <c r="F13" s="25" t="s">
        <v>129</v>
      </c>
      <c r="G13" s="63"/>
      <c r="H13" s="37">
        <v>2779221</v>
      </c>
      <c r="I13" s="63">
        <f t="shared" si="0"/>
        <v>2779221</v>
      </c>
    </row>
    <row r="14" spans="2:9" ht="15.75" customHeight="1">
      <c r="B14" s="30" t="s">
        <v>122</v>
      </c>
      <c r="C14" s="30" t="s">
        <v>121</v>
      </c>
      <c r="D14" s="30" t="s">
        <v>127</v>
      </c>
      <c r="E14" s="73" t="s">
        <v>124</v>
      </c>
      <c r="F14" s="25" t="s">
        <v>130</v>
      </c>
      <c r="G14" s="37">
        <v>350000</v>
      </c>
      <c r="H14" s="37">
        <v>2522284</v>
      </c>
      <c r="I14" s="37">
        <f t="shared" si="0"/>
        <v>2872284</v>
      </c>
    </row>
    <row r="15" spans="2:9" ht="31.5" customHeight="1">
      <c r="B15" s="30"/>
      <c r="C15" s="30"/>
      <c r="D15" s="30" t="s">
        <v>127</v>
      </c>
      <c r="E15" s="73" t="s">
        <v>124</v>
      </c>
      <c r="F15" s="25" t="s">
        <v>129</v>
      </c>
      <c r="G15" s="37"/>
      <c r="H15" s="37">
        <v>600000</v>
      </c>
      <c r="I15" s="37">
        <f t="shared" si="0"/>
        <v>600000</v>
      </c>
    </row>
    <row r="16" spans="2:9" ht="18" customHeight="1">
      <c r="B16" s="21"/>
      <c r="C16" s="22" t="s">
        <v>104</v>
      </c>
      <c r="D16" s="23"/>
      <c r="E16" s="26" t="s">
        <v>105</v>
      </c>
      <c r="F16" s="25"/>
      <c r="G16" s="63">
        <f>G17+G18</f>
        <v>448000</v>
      </c>
      <c r="H16" s="37"/>
      <c r="I16" s="63">
        <f t="shared" si="0"/>
        <v>448000</v>
      </c>
    </row>
    <row r="17" spans="2:9" ht="34.5" customHeight="1">
      <c r="B17" s="27" t="s">
        <v>161</v>
      </c>
      <c r="C17" s="30" t="s">
        <v>157</v>
      </c>
      <c r="D17" s="31" t="s">
        <v>8</v>
      </c>
      <c r="E17" s="62" t="s">
        <v>55</v>
      </c>
      <c r="F17" s="25" t="s">
        <v>29</v>
      </c>
      <c r="G17" s="37">
        <v>398000</v>
      </c>
      <c r="H17" s="68"/>
      <c r="I17" s="37">
        <v>398000</v>
      </c>
    </row>
    <row r="18" spans="2:9" ht="31.5" customHeight="1">
      <c r="B18" s="30" t="s">
        <v>161</v>
      </c>
      <c r="C18" s="30" t="s">
        <v>157</v>
      </c>
      <c r="D18" s="31" t="s">
        <v>8</v>
      </c>
      <c r="E18" s="62" t="s">
        <v>55</v>
      </c>
      <c r="F18" s="25" t="s">
        <v>160</v>
      </c>
      <c r="G18" s="37">
        <v>50000</v>
      </c>
      <c r="H18" s="68"/>
      <c r="I18" s="37"/>
    </row>
    <row r="19" spans="2:9" ht="16.5" customHeight="1">
      <c r="B19" s="21"/>
      <c r="C19" s="22" t="s">
        <v>102</v>
      </c>
      <c r="D19" s="32"/>
      <c r="E19" s="33" t="s">
        <v>103</v>
      </c>
      <c r="F19" s="25"/>
      <c r="G19" s="63">
        <f>G20+G21+G22</f>
        <v>7349654</v>
      </c>
      <c r="H19" s="63">
        <f>H20+H21+H22</f>
        <v>15561861</v>
      </c>
      <c r="I19" s="63">
        <f aca="true" t="shared" si="1" ref="I19:I24">G19+H19</f>
        <v>22911515</v>
      </c>
    </row>
    <row r="20" spans="2:9" ht="41.25" customHeight="1">
      <c r="B20" s="30" t="s">
        <v>89</v>
      </c>
      <c r="C20" s="28" t="s">
        <v>83</v>
      </c>
      <c r="D20" s="28" t="s">
        <v>84</v>
      </c>
      <c r="E20" s="34" t="s">
        <v>85</v>
      </c>
      <c r="F20" s="35" t="s">
        <v>101</v>
      </c>
      <c r="G20" s="37">
        <v>2090604</v>
      </c>
      <c r="H20" s="37">
        <v>13971755</v>
      </c>
      <c r="I20" s="37">
        <f>G20+H20</f>
        <v>16062359</v>
      </c>
    </row>
    <row r="21" spans="2:9" ht="42" customHeight="1">
      <c r="B21" s="30" t="s">
        <v>90</v>
      </c>
      <c r="C21" s="28" t="s">
        <v>86</v>
      </c>
      <c r="D21" s="30" t="s">
        <v>88</v>
      </c>
      <c r="E21" s="36" t="s">
        <v>87</v>
      </c>
      <c r="F21" s="35" t="s">
        <v>101</v>
      </c>
      <c r="G21" s="37">
        <v>3573306</v>
      </c>
      <c r="H21" s="37">
        <v>1590106</v>
      </c>
      <c r="I21" s="37">
        <f t="shared" si="1"/>
        <v>5163412</v>
      </c>
    </row>
    <row r="22" spans="2:9" ht="18.75" customHeight="1">
      <c r="B22" s="21" t="s">
        <v>91</v>
      </c>
      <c r="C22" s="38" t="s">
        <v>92</v>
      </c>
      <c r="D22" s="22"/>
      <c r="E22" s="33" t="s">
        <v>93</v>
      </c>
      <c r="F22" s="25"/>
      <c r="G22" s="63">
        <f>G23+G24</f>
        <v>1685744</v>
      </c>
      <c r="H22" s="68"/>
      <c r="I22" s="37">
        <f t="shared" si="1"/>
        <v>1685744</v>
      </c>
    </row>
    <row r="23" spans="2:9" ht="43.5" customHeight="1">
      <c r="B23" s="39" t="s">
        <v>94</v>
      </c>
      <c r="C23" s="40" t="s">
        <v>95</v>
      </c>
      <c r="D23" s="40" t="s">
        <v>96</v>
      </c>
      <c r="E23" s="41" t="s">
        <v>97</v>
      </c>
      <c r="F23" s="35" t="s">
        <v>101</v>
      </c>
      <c r="G23" s="37">
        <v>518516</v>
      </c>
      <c r="H23" s="68"/>
      <c r="I23" s="37">
        <f t="shared" si="1"/>
        <v>518516</v>
      </c>
    </row>
    <row r="24" spans="2:9" ht="44.25" customHeight="1">
      <c r="B24" s="27" t="s">
        <v>98</v>
      </c>
      <c r="C24" s="28" t="s">
        <v>99</v>
      </c>
      <c r="D24" s="28" t="s">
        <v>96</v>
      </c>
      <c r="E24" s="36" t="s">
        <v>100</v>
      </c>
      <c r="F24" s="35" t="s">
        <v>101</v>
      </c>
      <c r="G24" s="37">
        <v>1167228</v>
      </c>
      <c r="H24" s="68"/>
      <c r="I24" s="37">
        <f t="shared" si="1"/>
        <v>1167228</v>
      </c>
    </row>
    <row r="25" spans="2:9" ht="30.75" customHeight="1">
      <c r="B25" s="22" t="s">
        <v>30</v>
      </c>
      <c r="C25" s="22"/>
      <c r="D25" s="32"/>
      <c r="E25" s="26" t="s">
        <v>32</v>
      </c>
      <c r="F25" s="25"/>
      <c r="G25" s="63">
        <f>G26</f>
        <v>14637834</v>
      </c>
      <c r="H25" s="63">
        <f>H26</f>
        <v>9871030</v>
      </c>
      <c r="I25" s="63">
        <f aca="true" t="shared" si="2" ref="I25:I31">G25+H25</f>
        <v>24508864</v>
      </c>
    </row>
    <row r="26" spans="2:9" ht="32.25" customHeight="1">
      <c r="B26" s="22" t="s">
        <v>31</v>
      </c>
      <c r="C26" s="22"/>
      <c r="D26" s="32"/>
      <c r="E26" s="26" t="s">
        <v>33</v>
      </c>
      <c r="F26" s="25"/>
      <c r="G26" s="63">
        <f>G27+G32+G34</f>
        <v>14637834</v>
      </c>
      <c r="H26" s="63">
        <f>H27+H32+H34</f>
        <v>9871030</v>
      </c>
      <c r="I26" s="63">
        <f t="shared" si="2"/>
        <v>24508864</v>
      </c>
    </row>
    <row r="27" spans="2:9" ht="15" customHeight="1">
      <c r="B27" s="38"/>
      <c r="C27" s="22" t="s">
        <v>34</v>
      </c>
      <c r="D27" s="32"/>
      <c r="E27" s="26" t="s">
        <v>35</v>
      </c>
      <c r="F27" s="25"/>
      <c r="G27" s="37">
        <f>G28+G29+G30+G31</f>
        <v>14267237</v>
      </c>
      <c r="H27" s="37">
        <f>H28+H29+H30+H31</f>
        <v>9702028</v>
      </c>
      <c r="I27" s="37">
        <f t="shared" si="2"/>
        <v>23969265</v>
      </c>
    </row>
    <row r="28" spans="2:9" ht="38.25">
      <c r="B28" s="42" t="s">
        <v>36</v>
      </c>
      <c r="C28" s="30" t="s">
        <v>37</v>
      </c>
      <c r="D28" s="31" t="s">
        <v>38</v>
      </c>
      <c r="E28" s="43" t="s">
        <v>39</v>
      </c>
      <c r="F28" s="25" t="s">
        <v>40</v>
      </c>
      <c r="G28" s="37">
        <v>8037851</v>
      </c>
      <c r="H28" s="69">
        <v>9377028</v>
      </c>
      <c r="I28" s="37">
        <f t="shared" si="2"/>
        <v>17414879</v>
      </c>
    </row>
    <row r="29" spans="2:9" ht="25.5">
      <c r="B29" s="42" t="s">
        <v>41</v>
      </c>
      <c r="C29" s="30" t="s">
        <v>42</v>
      </c>
      <c r="D29" s="31" t="s">
        <v>43</v>
      </c>
      <c r="E29" s="43" t="s">
        <v>44</v>
      </c>
      <c r="F29" s="25" t="s">
        <v>40</v>
      </c>
      <c r="G29" s="37">
        <v>847532</v>
      </c>
      <c r="H29" s="69">
        <v>325000</v>
      </c>
      <c r="I29" s="37">
        <f t="shared" si="2"/>
        <v>1172532</v>
      </c>
    </row>
    <row r="30" spans="2:9" ht="25.5">
      <c r="B30" s="42" t="s">
        <v>45</v>
      </c>
      <c r="C30" s="30" t="s">
        <v>46</v>
      </c>
      <c r="D30" s="31" t="s">
        <v>47</v>
      </c>
      <c r="E30" s="43" t="s">
        <v>48</v>
      </c>
      <c r="F30" s="25" t="s">
        <v>40</v>
      </c>
      <c r="G30" s="37">
        <f>220000</f>
        <v>220000</v>
      </c>
      <c r="H30" s="69"/>
      <c r="I30" s="37">
        <f t="shared" si="2"/>
        <v>220000</v>
      </c>
    </row>
    <row r="31" spans="2:9" ht="25.5" customHeight="1">
      <c r="B31" s="42" t="s">
        <v>49</v>
      </c>
      <c r="C31" s="30" t="s">
        <v>50</v>
      </c>
      <c r="D31" s="31" t="s">
        <v>47</v>
      </c>
      <c r="E31" s="43" t="s">
        <v>51</v>
      </c>
      <c r="F31" s="25" t="s">
        <v>40</v>
      </c>
      <c r="G31" s="37">
        <v>5161854</v>
      </c>
      <c r="H31" s="69"/>
      <c r="I31" s="37">
        <f t="shared" si="2"/>
        <v>5161854</v>
      </c>
    </row>
    <row r="32" spans="2:9" ht="17.25" customHeight="1">
      <c r="B32" s="21"/>
      <c r="C32" s="22" t="s">
        <v>26</v>
      </c>
      <c r="D32" s="44"/>
      <c r="E32" s="45" t="s">
        <v>27</v>
      </c>
      <c r="F32" s="25"/>
      <c r="G32" s="64">
        <f>G33</f>
        <v>370597</v>
      </c>
      <c r="H32" s="70">
        <f>H33</f>
        <v>20000</v>
      </c>
      <c r="I32" s="64">
        <f>I33</f>
        <v>390597</v>
      </c>
    </row>
    <row r="33" spans="2:9" ht="30" customHeight="1">
      <c r="B33" s="42" t="s">
        <v>52</v>
      </c>
      <c r="C33" s="30" t="s">
        <v>53</v>
      </c>
      <c r="D33" s="44" t="s">
        <v>14</v>
      </c>
      <c r="E33" s="43" t="s">
        <v>54</v>
      </c>
      <c r="F33" s="25" t="s">
        <v>40</v>
      </c>
      <c r="G33" s="37">
        <v>370597</v>
      </c>
      <c r="H33" s="69">
        <v>20000</v>
      </c>
      <c r="I33" s="63">
        <f aca="true" t="shared" si="3" ref="I33:I56">G33+H33</f>
        <v>390597</v>
      </c>
    </row>
    <row r="34" spans="2:9" ht="30" customHeight="1">
      <c r="B34" s="42"/>
      <c r="C34" s="22" t="s">
        <v>152</v>
      </c>
      <c r="D34" s="44"/>
      <c r="E34" s="74" t="s">
        <v>153</v>
      </c>
      <c r="F34" s="25" t="s">
        <v>40</v>
      </c>
      <c r="G34" s="63"/>
      <c r="H34" s="80">
        <v>149002</v>
      </c>
      <c r="I34" s="63">
        <f t="shared" si="3"/>
        <v>149002</v>
      </c>
    </row>
    <row r="35" spans="2:9" ht="12.75">
      <c r="B35" s="42">
        <v>617321</v>
      </c>
      <c r="C35" s="30" t="s">
        <v>154</v>
      </c>
      <c r="D35" s="47" t="s">
        <v>155</v>
      </c>
      <c r="E35" s="73" t="s">
        <v>156</v>
      </c>
      <c r="F35" s="25"/>
      <c r="G35" s="37"/>
      <c r="H35" s="71">
        <v>149002</v>
      </c>
      <c r="I35" s="63">
        <f t="shared" si="3"/>
        <v>149002</v>
      </c>
    </row>
    <row r="36" spans="2:9" ht="12.75">
      <c r="B36" s="21" t="s">
        <v>59</v>
      </c>
      <c r="C36" s="22"/>
      <c r="D36" s="16"/>
      <c r="E36" s="46" t="s">
        <v>21</v>
      </c>
      <c r="F36" s="25"/>
      <c r="G36" s="63">
        <f>G37</f>
        <v>726715</v>
      </c>
      <c r="H36" s="63">
        <f>H37</f>
        <v>321000</v>
      </c>
      <c r="I36" s="63">
        <f t="shared" si="3"/>
        <v>1047715</v>
      </c>
    </row>
    <row r="37" spans="2:9" ht="12.75">
      <c r="B37" s="22" t="s">
        <v>60</v>
      </c>
      <c r="C37" s="22"/>
      <c r="D37" s="16"/>
      <c r="E37" s="46" t="s">
        <v>22</v>
      </c>
      <c r="F37" s="25"/>
      <c r="G37" s="37">
        <f>G39+G40+G41+G42</f>
        <v>726715</v>
      </c>
      <c r="H37" s="37">
        <f>H39+H40+H41+H42</f>
        <v>321000</v>
      </c>
      <c r="I37" s="37">
        <f t="shared" si="3"/>
        <v>1047715</v>
      </c>
    </row>
    <row r="38" spans="2:9" ht="16.5" customHeight="1">
      <c r="B38" s="21"/>
      <c r="C38" s="22" t="s">
        <v>9</v>
      </c>
      <c r="D38" s="16"/>
      <c r="E38" s="46" t="s">
        <v>23</v>
      </c>
      <c r="F38" s="25"/>
      <c r="G38" s="63">
        <f>G39+G40+G41+G42</f>
        <v>726715</v>
      </c>
      <c r="H38" s="63">
        <f>H39+H40+H41</f>
        <v>321000</v>
      </c>
      <c r="I38" s="63">
        <f t="shared" si="3"/>
        <v>1047715</v>
      </c>
    </row>
    <row r="39" spans="2:9" ht="25.5">
      <c r="B39" s="47" t="s">
        <v>63</v>
      </c>
      <c r="C39" s="40" t="s">
        <v>61</v>
      </c>
      <c r="D39" s="40" t="s">
        <v>10</v>
      </c>
      <c r="E39" s="41" t="s">
        <v>62</v>
      </c>
      <c r="F39" s="25" t="s">
        <v>64</v>
      </c>
      <c r="G39" s="37">
        <v>130000</v>
      </c>
      <c r="H39" s="68"/>
      <c r="I39" s="37">
        <f t="shared" si="3"/>
        <v>130000</v>
      </c>
    </row>
    <row r="40" spans="2:9" ht="38.25">
      <c r="B40" s="47" t="s">
        <v>68</v>
      </c>
      <c r="C40" s="40" t="s">
        <v>65</v>
      </c>
      <c r="D40" s="48" t="s">
        <v>66</v>
      </c>
      <c r="E40" s="49" t="s">
        <v>67</v>
      </c>
      <c r="F40" s="25" t="s">
        <v>64</v>
      </c>
      <c r="G40" s="37">
        <v>161050</v>
      </c>
      <c r="H40" s="68"/>
      <c r="I40" s="37">
        <f t="shared" si="3"/>
        <v>161050</v>
      </c>
    </row>
    <row r="41" spans="2:9" ht="38.25">
      <c r="B41" s="47" t="s">
        <v>116</v>
      </c>
      <c r="C41" s="47" t="s">
        <v>112</v>
      </c>
      <c r="D41" s="72" t="s">
        <v>37</v>
      </c>
      <c r="E41" s="41" t="s">
        <v>113</v>
      </c>
      <c r="F41" s="25" t="s">
        <v>64</v>
      </c>
      <c r="G41" s="37">
        <v>2000</v>
      </c>
      <c r="H41" s="67">
        <v>321000</v>
      </c>
      <c r="I41" s="37">
        <f t="shared" si="3"/>
        <v>323000</v>
      </c>
    </row>
    <row r="42" spans="2:9" ht="25.5">
      <c r="B42" s="47" t="s">
        <v>149</v>
      </c>
      <c r="C42" s="47" t="s">
        <v>150</v>
      </c>
      <c r="D42" s="72" t="s">
        <v>42</v>
      </c>
      <c r="E42" s="73" t="s">
        <v>151</v>
      </c>
      <c r="F42" s="25" t="s">
        <v>64</v>
      </c>
      <c r="G42" s="37">
        <v>433665</v>
      </c>
      <c r="H42" s="67"/>
      <c r="I42" s="37">
        <f t="shared" si="3"/>
        <v>433665</v>
      </c>
    </row>
    <row r="43" spans="2:9" ht="27" customHeight="1">
      <c r="B43" s="21" t="s">
        <v>76</v>
      </c>
      <c r="C43" s="22"/>
      <c r="D43" s="22"/>
      <c r="E43" s="50" t="s">
        <v>77</v>
      </c>
      <c r="F43" s="25"/>
      <c r="G43" s="63">
        <f>G44</f>
        <v>773942</v>
      </c>
      <c r="H43" s="63">
        <f>H44</f>
        <v>38000</v>
      </c>
      <c r="I43" s="63">
        <f>G43+H43</f>
        <v>811942</v>
      </c>
    </row>
    <row r="44" spans="2:9" ht="27" customHeight="1">
      <c r="B44" s="21" t="s">
        <v>78</v>
      </c>
      <c r="C44" s="22"/>
      <c r="D44" s="22"/>
      <c r="E44" s="50" t="s">
        <v>79</v>
      </c>
      <c r="F44" s="25"/>
      <c r="G44" s="63">
        <f>G45+G47</f>
        <v>773942</v>
      </c>
      <c r="H44" s="63">
        <f>H45+H47</f>
        <v>38000</v>
      </c>
      <c r="I44" s="63">
        <f>G44+H44</f>
        <v>811942</v>
      </c>
    </row>
    <row r="45" spans="2:9" ht="14.25" customHeight="1">
      <c r="B45" s="21"/>
      <c r="C45" s="22" t="s">
        <v>34</v>
      </c>
      <c r="D45" s="38"/>
      <c r="E45" s="26" t="s">
        <v>35</v>
      </c>
      <c r="F45" s="25"/>
      <c r="G45" s="63">
        <f>G46</f>
        <v>338142</v>
      </c>
      <c r="H45" s="68"/>
      <c r="I45" s="63">
        <f>I46</f>
        <v>338142</v>
      </c>
    </row>
    <row r="46" spans="2:9" ht="25.5">
      <c r="B46" s="21" t="s">
        <v>80</v>
      </c>
      <c r="C46" s="38" t="s">
        <v>81</v>
      </c>
      <c r="D46" s="38" t="s">
        <v>43</v>
      </c>
      <c r="E46" s="36" t="s">
        <v>82</v>
      </c>
      <c r="F46" s="51" t="s">
        <v>107</v>
      </c>
      <c r="G46" s="65">
        <v>338142</v>
      </c>
      <c r="H46" s="68"/>
      <c r="I46" s="37">
        <f>G46+H46</f>
        <v>338142</v>
      </c>
    </row>
    <row r="47" spans="2:9" ht="25.5">
      <c r="B47" s="21"/>
      <c r="C47" s="22" t="s">
        <v>114</v>
      </c>
      <c r="D47" s="38"/>
      <c r="E47" s="24" t="s">
        <v>115</v>
      </c>
      <c r="F47" s="51" t="s">
        <v>107</v>
      </c>
      <c r="G47" s="75">
        <f>G48</f>
        <v>435800</v>
      </c>
      <c r="H47" s="75">
        <f>H48</f>
        <v>38000</v>
      </c>
      <c r="I47" s="63">
        <f>G47+H47</f>
        <v>473800</v>
      </c>
    </row>
    <row r="48" spans="2:9" ht="25.5">
      <c r="B48" s="21">
        <v>1014040</v>
      </c>
      <c r="C48" s="30" t="s">
        <v>117</v>
      </c>
      <c r="D48" s="30" t="s">
        <v>118</v>
      </c>
      <c r="E48" s="78" t="s">
        <v>119</v>
      </c>
      <c r="F48" s="51" t="s">
        <v>107</v>
      </c>
      <c r="G48" s="65">
        <v>435800</v>
      </c>
      <c r="H48" s="37">
        <v>38000</v>
      </c>
      <c r="I48" s="37">
        <f>G48+H48</f>
        <v>473800</v>
      </c>
    </row>
    <row r="49" spans="2:9" ht="25.5" customHeight="1">
      <c r="B49" s="21" t="s">
        <v>11</v>
      </c>
      <c r="C49" s="22"/>
      <c r="D49" s="16"/>
      <c r="E49" s="45" t="s">
        <v>24</v>
      </c>
      <c r="F49" s="25"/>
      <c r="G49" s="66">
        <f>G50</f>
        <v>887282</v>
      </c>
      <c r="H49" s="63"/>
      <c r="I49" s="63">
        <f t="shared" si="3"/>
        <v>887282</v>
      </c>
    </row>
    <row r="50" spans="2:9" ht="30" customHeight="1">
      <c r="B50" s="21">
        <v>1110000</v>
      </c>
      <c r="C50" s="22"/>
      <c r="D50" s="16"/>
      <c r="E50" s="45" t="s">
        <v>25</v>
      </c>
      <c r="F50" s="25"/>
      <c r="G50" s="67">
        <f>G51+G53</f>
        <v>887282</v>
      </c>
      <c r="H50" s="37"/>
      <c r="I50" s="37">
        <f t="shared" si="3"/>
        <v>887282</v>
      </c>
    </row>
    <row r="51" spans="2:9" ht="15" customHeight="1">
      <c r="B51" s="21"/>
      <c r="C51" s="38" t="s">
        <v>69</v>
      </c>
      <c r="D51" s="38"/>
      <c r="E51" s="50" t="s">
        <v>70</v>
      </c>
      <c r="F51" s="25"/>
      <c r="G51" s="67">
        <f>G52</f>
        <v>32200</v>
      </c>
      <c r="H51" s="37"/>
      <c r="I51" s="37">
        <f t="shared" si="3"/>
        <v>32200</v>
      </c>
    </row>
    <row r="52" spans="2:9" ht="12.75">
      <c r="B52" s="21">
        <v>1113132</v>
      </c>
      <c r="C52" s="40" t="s">
        <v>71</v>
      </c>
      <c r="D52" s="40" t="s">
        <v>72</v>
      </c>
      <c r="E52" s="41" t="s">
        <v>73</v>
      </c>
      <c r="F52" s="52" t="s">
        <v>74</v>
      </c>
      <c r="G52" s="67">
        <v>32200</v>
      </c>
      <c r="H52" s="37"/>
      <c r="I52" s="37">
        <f t="shared" si="3"/>
        <v>32200</v>
      </c>
    </row>
    <row r="53" spans="2:9" ht="14.25" customHeight="1">
      <c r="B53" s="21"/>
      <c r="C53" s="22" t="s">
        <v>26</v>
      </c>
      <c r="D53" s="16"/>
      <c r="E53" s="45" t="s">
        <v>27</v>
      </c>
      <c r="F53" s="25"/>
      <c r="G53" s="66">
        <f>G54</f>
        <v>855082</v>
      </c>
      <c r="H53" s="63"/>
      <c r="I53" s="63">
        <f t="shared" si="3"/>
        <v>855082</v>
      </c>
    </row>
    <row r="54" spans="2:9" ht="27" customHeight="1">
      <c r="B54" s="39" t="s">
        <v>12</v>
      </c>
      <c r="C54" s="47" t="s">
        <v>13</v>
      </c>
      <c r="D54" s="44" t="s">
        <v>14</v>
      </c>
      <c r="E54" s="53" t="s">
        <v>15</v>
      </c>
      <c r="F54" s="25" t="s">
        <v>75</v>
      </c>
      <c r="G54" s="67">
        <v>855082</v>
      </c>
      <c r="H54" s="68"/>
      <c r="I54" s="37">
        <f t="shared" si="3"/>
        <v>855082</v>
      </c>
    </row>
    <row r="55" spans="2:9" ht="25.5">
      <c r="B55" s="77" t="s">
        <v>133</v>
      </c>
      <c r="C55" s="47"/>
      <c r="D55" s="44"/>
      <c r="E55" s="50" t="s">
        <v>131</v>
      </c>
      <c r="F55" s="25"/>
      <c r="G55" s="66">
        <f>G56</f>
        <v>465000</v>
      </c>
      <c r="H55" s="66">
        <f>H56</f>
        <v>3679000</v>
      </c>
      <c r="I55" s="63">
        <f>G55+H55</f>
        <v>4144000</v>
      </c>
    </row>
    <row r="56" spans="2:9" ht="27" customHeight="1">
      <c r="B56" s="77" t="s">
        <v>134</v>
      </c>
      <c r="C56" s="47"/>
      <c r="D56" s="44"/>
      <c r="E56" s="50" t="s">
        <v>132</v>
      </c>
      <c r="F56" s="25"/>
      <c r="G56" s="66">
        <f>G57</f>
        <v>465000</v>
      </c>
      <c r="H56" s="66">
        <f>H57</f>
        <v>3679000</v>
      </c>
      <c r="I56" s="63">
        <f t="shared" si="3"/>
        <v>4144000</v>
      </c>
    </row>
    <row r="57" spans="2:9" ht="12.75">
      <c r="B57" s="77"/>
      <c r="C57" s="23" t="s">
        <v>135</v>
      </c>
      <c r="D57" s="44"/>
      <c r="E57" s="26" t="s">
        <v>136</v>
      </c>
      <c r="F57" s="25"/>
      <c r="G57" s="66">
        <f>G61+G60+G62+G63+G64+G59+G58</f>
        <v>465000</v>
      </c>
      <c r="H57" s="66">
        <f>H61+H60+H62+H63+H64+H59+H58</f>
        <v>3679000</v>
      </c>
      <c r="I57" s="37">
        <f aca="true" t="shared" si="4" ref="I57:I64">G57+H57</f>
        <v>4144000</v>
      </c>
    </row>
    <row r="58" spans="2:9" ht="45.75" customHeight="1">
      <c r="B58" s="79">
        <v>3719570</v>
      </c>
      <c r="C58" s="47" t="s">
        <v>163</v>
      </c>
      <c r="D58" s="47" t="s">
        <v>138</v>
      </c>
      <c r="E58" s="78" t="s">
        <v>162</v>
      </c>
      <c r="F58" s="25" t="s">
        <v>129</v>
      </c>
      <c r="G58" s="67">
        <v>130000</v>
      </c>
      <c r="H58" s="66"/>
      <c r="I58" s="37">
        <f t="shared" si="4"/>
        <v>130000</v>
      </c>
    </row>
    <row r="59" spans="1:9" s="81" customFormat="1" ht="25.5">
      <c r="A59" s="1"/>
      <c r="B59" s="79">
        <v>3719720</v>
      </c>
      <c r="C59" s="47" t="s">
        <v>158</v>
      </c>
      <c r="D59" s="47" t="s">
        <v>138</v>
      </c>
      <c r="E59" s="78" t="s">
        <v>159</v>
      </c>
      <c r="F59" s="25" t="s">
        <v>129</v>
      </c>
      <c r="G59" s="67"/>
      <c r="H59" s="67">
        <v>1000000</v>
      </c>
      <c r="I59" s="37">
        <f t="shared" si="4"/>
        <v>1000000</v>
      </c>
    </row>
    <row r="60" spans="2:9" ht="25.5">
      <c r="B60" s="79">
        <v>3719770</v>
      </c>
      <c r="C60" s="47" t="s">
        <v>140</v>
      </c>
      <c r="D60" s="47" t="s">
        <v>138</v>
      </c>
      <c r="E60" s="78" t="s">
        <v>141</v>
      </c>
      <c r="F60" s="25" t="s">
        <v>129</v>
      </c>
      <c r="G60" s="67"/>
      <c r="H60" s="67">
        <v>2400000</v>
      </c>
      <c r="I60" s="37">
        <f t="shared" si="4"/>
        <v>2400000</v>
      </c>
    </row>
    <row r="61" spans="2:9" ht="25.5">
      <c r="B61" s="79">
        <v>3719800</v>
      </c>
      <c r="C61" s="47" t="s">
        <v>137</v>
      </c>
      <c r="D61" s="47" t="s">
        <v>138</v>
      </c>
      <c r="E61" s="78" t="s">
        <v>139</v>
      </c>
      <c r="F61" s="25" t="s">
        <v>64</v>
      </c>
      <c r="G61" s="67">
        <v>30000</v>
      </c>
      <c r="H61" s="68"/>
      <c r="I61" s="37">
        <f t="shared" si="4"/>
        <v>30000</v>
      </c>
    </row>
    <row r="62" spans="2:9" ht="38.25">
      <c r="B62" s="79">
        <v>3719800</v>
      </c>
      <c r="C62" s="47" t="s">
        <v>137</v>
      </c>
      <c r="D62" s="47" t="s">
        <v>138</v>
      </c>
      <c r="E62" s="78" t="s">
        <v>139</v>
      </c>
      <c r="F62" s="43" t="s">
        <v>142</v>
      </c>
      <c r="G62" s="67">
        <v>33000</v>
      </c>
      <c r="H62" s="37">
        <v>20000</v>
      </c>
      <c r="I62" s="37">
        <f t="shared" si="4"/>
        <v>53000</v>
      </c>
    </row>
    <row r="63" spans="2:9" ht="25.5">
      <c r="B63" s="79">
        <v>3719800</v>
      </c>
      <c r="C63" s="47" t="s">
        <v>137</v>
      </c>
      <c r="D63" s="47" t="s">
        <v>138</v>
      </c>
      <c r="E63" s="78" t="s">
        <v>139</v>
      </c>
      <c r="F63" s="25" t="s">
        <v>143</v>
      </c>
      <c r="G63" s="67">
        <v>272000</v>
      </c>
      <c r="H63" s="37">
        <v>209000</v>
      </c>
      <c r="I63" s="37">
        <f t="shared" si="4"/>
        <v>481000</v>
      </c>
    </row>
    <row r="64" spans="2:9" ht="37.5" customHeight="1">
      <c r="B64" s="79">
        <v>3719800</v>
      </c>
      <c r="C64" s="47" t="s">
        <v>137</v>
      </c>
      <c r="D64" s="47" t="s">
        <v>138</v>
      </c>
      <c r="E64" s="78" t="s">
        <v>139</v>
      </c>
      <c r="F64" s="25" t="s">
        <v>144</v>
      </c>
      <c r="G64" s="67"/>
      <c r="H64" s="37">
        <v>50000</v>
      </c>
      <c r="I64" s="37">
        <f t="shared" si="4"/>
        <v>50000</v>
      </c>
    </row>
    <row r="65" spans="2:12" ht="16.5" customHeight="1">
      <c r="B65" s="54"/>
      <c r="C65" s="54"/>
      <c r="D65" s="54"/>
      <c r="E65" s="55" t="s">
        <v>2</v>
      </c>
      <c r="F65" s="56"/>
      <c r="G65" s="63">
        <f>G49+G43+G36+G25+G10+G5+G55</f>
        <v>26007427</v>
      </c>
      <c r="H65" s="63">
        <f>H49+H43+H36+H25+H10+H5+H55</f>
        <v>35432396</v>
      </c>
      <c r="I65" s="63">
        <f>G65+H65</f>
        <v>61439823</v>
      </c>
      <c r="L65" s="8"/>
    </row>
    <row r="66" spans="2:9" ht="33.75" customHeight="1">
      <c r="B66" s="57"/>
      <c r="C66" s="57"/>
      <c r="D66" s="57"/>
      <c r="E66" s="58"/>
      <c r="F66" s="59"/>
      <c r="G66" s="59"/>
      <c r="H66" s="59"/>
      <c r="I66" s="59"/>
    </row>
    <row r="67" spans="2:9" ht="12.75">
      <c r="B67" s="60" t="s">
        <v>111</v>
      </c>
      <c r="C67" s="60"/>
      <c r="D67" s="60"/>
      <c r="E67" s="9"/>
      <c r="F67" s="9"/>
      <c r="H67" s="9"/>
      <c r="I67" s="60" t="s">
        <v>106</v>
      </c>
    </row>
    <row r="68" spans="2:16" ht="19.5" customHeight="1">
      <c r="B68" s="82"/>
      <c r="C68" s="82"/>
      <c r="D68" s="82"/>
      <c r="E68" s="82"/>
      <c r="F68" s="82"/>
      <c r="G68" s="82"/>
      <c r="H68" s="82"/>
      <c r="I68" s="82"/>
      <c r="J68" s="6"/>
      <c r="K68" s="6"/>
      <c r="L68" s="6"/>
      <c r="M68" s="6"/>
      <c r="N68" s="6"/>
      <c r="O68" s="6"/>
      <c r="P68" s="6"/>
    </row>
    <row r="69" ht="16.5">
      <c r="E69" s="7"/>
    </row>
  </sheetData>
  <sheetProtection/>
  <mergeCells count="3">
    <mergeCell ref="B68:I68"/>
    <mergeCell ref="B2:I2"/>
    <mergeCell ref="G1:I1"/>
  </mergeCells>
  <printOptions horizontalCentered="1"/>
  <pageMargins left="0.5905511811023623" right="0.5905511811023623" top="1.1811023622047245" bottom="0.5905511811023623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2018-03-30T07:38:26Z</cp:lastPrinted>
  <dcterms:created xsi:type="dcterms:W3CDTF">2014-01-17T10:52:16Z</dcterms:created>
  <dcterms:modified xsi:type="dcterms:W3CDTF">2018-03-30T11:57:33Z</dcterms:modified>
  <cp:category/>
  <cp:version/>
  <cp:contentType/>
  <cp:contentStatus/>
</cp:coreProperties>
</file>