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'Лист1'!$A$1:$C$227</definedName>
  </definedNames>
  <calcPr fullCalcOnLoad="1"/>
</workbook>
</file>

<file path=xl/sharedStrings.xml><?xml version="1.0" encoding="utf-8"?>
<sst xmlns="http://schemas.openxmlformats.org/spreadsheetml/2006/main" count="359" uniqueCount="243">
  <si>
    <r>
      <t>Міні-проект.</t>
    </r>
    <r>
      <rPr>
        <sz val="14"/>
        <rFont val="Times New Roman"/>
        <family val="1"/>
      </rPr>
      <t xml:space="preserve"> Капітальний ремонт по заміні віконних блоків та дверей на енергозберігаючі Красноградського районного центру дитячої та юнацької творчості, КЕКВ3132. Субвенція з обласного бюджету в сумі 100000 грн та з бюджету міської ради в сумі 90000 грн.</t>
    </r>
  </si>
  <si>
    <t>На виготовлення проектно-кошторисної документації  та капітальний ремонт каналізаційної системи та внутрішніх туалетів Красноградського районного центру позашкільної освіти, КЕКВ 3132. Субвенція з бюджету міської ради.</t>
  </si>
  <si>
    <t>Придбання двох  комютерів в зборі для методичного ценру відділу освіти, КЕКВ 3110. За рахунок перевиконання районного бюджету.</t>
  </si>
  <si>
    <t>Придбання комп'ютерної техніки, КЕКВ 3110. Вільні залишки районного бюджету.</t>
  </si>
  <si>
    <t xml:space="preserve">Субвенція з місцевого бюджету державному бюджету на виконання програм соціально-економічного та культурного розвитку регіонів. </t>
  </si>
  <si>
    <t>Сектор культури та туризму</t>
  </si>
  <si>
    <t>070807</t>
  </si>
  <si>
    <t>Додаток 9</t>
  </si>
  <si>
    <t>Красноградське підприємство теплових мереж  фінансова підтримка  на встановлення 6-ти вузлів комерційного обліку теплової енергії в теплових пунктах житлових будинків по вул.Молодіжній №1,2,3,5,6,7 с.Наталине Красноградського району. КЕКВ 3210. Субвенція з бюджету Наталинської сільської ради.</t>
  </si>
  <si>
    <t>091105</t>
  </si>
  <si>
    <t xml:space="preserve">(VIII позачергова сесія VІІ скликання) </t>
  </si>
  <si>
    <t>150101</t>
  </si>
  <si>
    <t>Служба у справах дітей</t>
  </si>
  <si>
    <t>090700</t>
  </si>
  <si>
    <t>Керуючий справами апарату районної ради                                                                              В.Щепіна</t>
  </si>
  <si>
    <t>Водопровідно-каналізаційне господарство</t>
  </si>
  <si>
    <t>250380</t>
  </si>
  <si>
    <t>Інша субвенція</t>
  </si>
  <si>
    <r>
      <t xml:space="preserve">Міні-проект. </t>
    </r>
    <r>
      <rPr>
        <sz val="14"/>
        <rFont val="Times New Roman"/>
        <family val="1"/>
      </rPr>
      <t>Придбання спортивних тренажерів. КЕКВ 3220. Субвенція з обласного бюджету бюджету Піщанської сільської ради.</t>
    </r>
  </si>
  <si>
    <t>Позашкільні заходи освіти</t>
  </si>
  <si>
    <t>Методична робота, інші заходи у сфері народної освіти</t>
  </si>
  <si>
    <t>070802</t>
  </si>
  <si>
    <t>Код тимчасової класифікації видатків та кредитування місцевого бюджету</t>
  </si>
  <si>
    <t>01</t>
  </si>
  <si>
    <t>010116</t>
  </si>
  <si>
    <t>03</t>
  </si>
  <si>
    <t>Красноградська районна державна адміністрація</t>
  </si>
  <si>
    <t>080000</t>
  </si>
  <si>
    <t>Охорона здоров`я</t>
  </si>
  <si>
    <t>080101</t>
  </si>
  <si>
    <t>Лікарні</t>
  </si>
  <si>
    <t>080800</t>
  </si>
  <si>
    <t>100000</t>
  </si>
  <si>
    <t>Житлово-комунальне господарство</t>
  </si>
  <si>
    <t>100201</t>
  </si>
  <si>
    <t>Теплові мережі</t>
  </si>
  <si>
    <t>070201</t>
  </si>
  <si>
    <t>070401</t>
  </si>
  <si>
    <t>070804</t>
  </si>
  <si>
    <t>250344</t>
  </si>
  <si>
    <t xml:space="preserve"> </t>
  </si>
  <si>
    <t>Всього:</t>
  </si>
  <si>
    <t>Перелік об'єктів,</t>
  </si>
  <si>
    <t>видатки на які у 2016 році проводяться</t>
  </si>
  <si>
    <t>до рішення районної ради</t>
  </si>
  <si>
    <t xml:space="preserve">Красноградська районна рада </t>
  </si>
  <si>
    <t>за рахунок коштів бюджту розвитку</t>
  </si>
  <si>
    <t xml:space="preserve">Загальноосвітні школи </t>
  </si>
  <si>
    <t>Сектор молоді та спорту Красноградської районної державної адміністрації.</t>
  </si>
  <si>
    <t>Фінансове управління Красноградської районної державної адміністрації.</t>
  </si>
  <si>
    <t xml:space="preserve">Відділ освіти Красноградської районної державної адміністрації </t>
  </si>
  <si>
    <t>Загальний обсяг фінансування,  грн.</t>
  </si>
  <si>
    <t>Центр первинної медичної допомоги</t>
  </si>
  <si>
    <r>
      <t xml:space="preserve">Міні-проект. </t>
    </r>
    <r>
      <rPr>
        <sz val="14"/>
        <rFont val="Times New Roman"/>
        <family val="1"/>
      </rPr>
      <t>Капітальний ремонт по заміні  вікон та дверей на енергозберігаючі металопластикові Зорянського  сільського будику культури за адресою: вул.Молодіжна,70 с.Зоряне, КЕКВ 3220. Субвенція з обласного бюджету бюджету Зорянської сільської ради.</t>
    </r>
  </si>
  <si>
    <t>Виготовлення проектно-кошторисної документації по реконструкції головного входу з влаштуванням пандусу Красноградського НВК № 2, КЕКВ 3142. Перерозподіл коштів, виділених на виготовлення проектно-кошторисної документації по капітальному ремонту гловного входу з влаштуванням пандусу Красноградського НВК № 2 по КФК 070201 КЕКВ 3132. Вільні залишки районного бюджету.</t>
  </si>
  <si>
    <t>Придбання пральної машина LG, КЕКВ 3110. Перерозподіл коштів, виділених на предмети, обладнання та інвентар по загальному фонду.</t>
  </si>
  <si>
    <t>Придбання комп'ютерної техніки  для забезпечення  організації доступу та належної роботи з адміністратором реєстру пацієнтів та створення єдиного обліку пацієнтів, що потребують інсулінотерапії для їх належного забезпечення препаратами інсуліну, КЕКВ 3110. Вільні залишки районного бюджету.</t>
  </si>
  <si>
    <t>Придбання електрообладнання та технологічного обладнання для харчоблоку Красноградської ЗОШ І-ІІІ ступенів № 1 ім.О.І.Копиленка, КЕКВ 3110. За рахунок перевиконання районного бюджету.</t>
  </si>
  <si>
    <t>Виготовлення кошторисної документації та капітальний ремонт приміщення дитячої консультації, КЕКВ 3132. (+40000 грн.). За рахунок перевиконання районного бюджету.</t>
  </si>
  <si>
    <t>Капітальний ремонт по заміні вікон на енергозберігаючі в будівлі фельдшерського пункту  с.Копанки. КЕКВ 3132. Субвенція Володимирівської сільської ради.</t>
  </si>
  <si>
    <t>Капітальний ремонт приміщення фельдшерського пункту с.Березівка, вул. Столбова. КЕКВ 3132. Субвенція Соснівської сільської ради.</t>
  </si>
  <si>
    <t>Виготовлення проектно-кошторисної документації на реконструкцію  нежитлової будівлі, розташованої за адресою м. Красноград, вул. Шиндлера,87 під відділення трансфузіології цекнтральної райлікарні та оплати робіт з проведення експертизи, КЕКВ 3142.  Вільні залишки районного бюджету.</t>
  </si>
  <si>
    <r>
      <t>Міні-проект</t>
    </r>
    <r>
      <rPr>
        <sz val="14"/>
        <rFont val="Times New Roman"/>
        <family val="1"/>
      </rPr>
      <t>. Капітальний ремонт по заміні старих вікон та дверей на енергозберігаючі, утеплення приміщення фельдшерського пункту с. Кирилівка, КЕКВ 3132. Субвенція з обласного бюджету в сумі 99981 грн та з бюджету Кирилівської сільської ради в сумі 89983 грн.</t>
    </r>
  </si>
  <si>
    <t>Капітальний ремонт по заміні віконних і дверних блоків на металопластикові у амбулаторії загальної практики сімейної медицини с. Вознесенське, КЕКВ 3132.  Субвенція з бюджету Мартинівської сільської ради.</t>
  </si>
  <si>
    <t>Красноградське підприємство теплових мереж на виконання проектних робіт на встановленя вузлів комерційного обліку теплової енергії  в житлових будинках по вул. Молодіжній № 1,2,3,5,6,7 с.Наталине Красноградського району.  КЕКВ 3210. Субвенція з бюджету Наталинської сільської ради.</t>
  </si>
  <si>
    <t>Фінансова підтримка комунальному підприємству "Водоканал". Придбання компенсаторів реактивної напруги для водозабору першого та другого підйомів підприємства, КЕКВ 3210. Субвенція з бюджету міської ради.</t>
  </si>
  <si>
    <t>Виготовлення робочого проекту по капітальному ремонту і ліквідації аварійного стану несучих конструкцій приміщення спортивної зали Добренської НВК, КЕКВ 3132. Субвенція з бюджету Мартинівської сільської ради.</t>
  </si>
  <si>
    <t>Виготовлення кошторисної документації і реконструкція котла та вузла обліку газу в фельдшерському пункті с. Соснівка, КЕКВ 3142. Субвенція з бюджету Соснівської сільської ради, (18250+10300).</t>
  </si>
  <si>
    <t>Зміни на сесію в листопаді 2016</t>
  </si>
  <si>
    <t>Виготовленя проектно-кошторисної документації, її погодження та капітальний ремонт внутрішньої частини нежитлової будівлі освітянського корпусу із зміною віконних блоків, КЕКВ 3132. Вільні залишки районного бюджету.</t>
  </si>
  <si>
    <t>Придбання багатофункціонального пристрою для проведення фінансових операцій з казначейством, КЕКВ 3110. За рахунок перевиконання районного бюджета.</t>
  </si>
  <si>
    <t>Придбання 4-х компютерів в зборі для централізованої бухгалтерії відділу освіти, КЕКВ 3110. Перевиконання районного бюджету.</t>
  </si>
  <si>
    <t>Придбання підручників та посібників для учнів 4 та 7 класів загальноосвітніх навчальних закладів, КЕКВ 3110. Вільні залишки районного бюджету.</t>
  </si>
  <si>
    <t>Оснащення кабінету математики Красноградського багатопрофільного ліцею сучасним обладнанням, приладами, пристроями та пристосуваннями за рахунок субвенції з обласного бюджету, КЕКВ 3110.</t>
  </si>
  <si>
    <t>Придбання шкільних автобусів для перевезення дітей, що проживають у сільській місцевості, КЕКВ 3110. Субвенція з обласного бюджету.</t>
  </si>
  <si>
    <t>Придбання і доставка підручників і посібників для учнів загальноосвітніх навчальних закладів, КЕКВ 3110. Субвенція з обласного бюджету.</t>
  </si>
  <si>
    <t>Виготовлення проектно-кошторисної документації та її погодження по реконструкції дитячо юнацького фізкультурно оздоровчого майданчика Красноградської ДЮСШ, КЕКВ 3142. Вільні залишки районного бюджету.</t>
  </si>
  <si>
    <t>Придбання павільону та дитячого майданчику для дошкільного підрозділу Піщанського навчально-виховного комплексу. КЕКВ 3110. Субвенція Піщанської сільської ради.</t>
  </si>
  <si>
    <t>Придбання проектора для Красноградського районного Центру позашкільної освіти. КЕКВ 3110. Субвенція міської ради.</t>
  </si>
  <si>
    <t>Виготовлення проектно-кошторисної документації на будівництво багатофункціонального фізкультурно-оздоровчого комплексу Красноградської ДЮСШ, КЕКВ 3122. Субвенція з бюджету міської ради.</t>
  </si>
  <si>
    <t>Реконструкція дитячо-юнацького фізкультурно-оздоровчого майданчику Красноградської дитячо-юнацькогї спортивної школи, КЕКВ 3142. Перевиконання районного бюджету.</t>
  </si>
  <si>
    <t xml:space="preserve">від 15 грудня 2016 року № 300-VIІ </t>
  </si>
  <si>
    <t>Реконструкція дитячо-юнацького фізкультурно-оздоровчого майданчику Красноградської дитячо-юнацькогї спортивної школи, КЕКВ 3142. Перерозподіл із загального фонду КФК 070807 на спеціальний фонд районного бюджету.</t>
  </si>
  <si>
    <t>Виготовленя  проектно-кошторисної документації та її погодження по реконструкції системи опалення Миколо-Комишуватського НВК, КЕКВ 3142.Субвенція з бюджету М-Комишуватської  сільської ради.</t>
  </si>
  <si>
    <t>Виготовлення проектно-кошторисної документації, її погодження та реконструкція системи опалення Кобзівського НВК, КЕКВ 3142. Субвенція з  бюджету Кобзівської сільської ради.</t>
  </si>
  <si>
    <t>Виготовленя робочогопроекту  по реконструкції частини приміщень дошкільного підрозділу Піщанського НВК з прибудовою переходу до будівлі початкової школи,  КЕКВ 3142. Субвенція з бюджету Піщанської сільської ради.</t>
  </si>
  <si>
    <t>Виготовленя робочого проекту, оплату послуг виконання  технічного нагляду по  реконструкції нежитлової будівлі дошкільного підрозділу Добренського НВК, КЕКВ 3142. Субвенція з бюджету Мартинівської сільської ради.</t>
  </si>
  <si>
    <t>Перерахунок кошторисної документації робочого проекту реконструкції покрівлі Наталинського НВК, КЕКВ 3142. Субвенція Наталинської сільської ради.</t>
  </si>
  <si>
    <t xml:space="preserve">Проведення капітального ремонту покрівлі готелю "Ювілейний" по вул. Бєльовській, 90 м.Красноград Харківської області, КЕКВ 3210. Субвенція з міської ради в сумі 59400 грн та за рахунок перерозподілу з КФК 110201 КЕКВ 3132 в сумі 60000 грн. </t>
  </si>
  <si>
    <t>Співфінансування мікропроекту по капітальному ремонту приміщень по заміні вікон в будівлі Берестовеньківської ЗОШ І-ІІІ ступенів (ПРООН),   КЕКВ 3132.  Субвенція з бюджету Октябрської сільської ради.</t>
  </si>
  <si>
    <t>Виготовлення проектно-кошторисної документації, її погодження та будівництво твердопаливної котельні для Красноградського багатопрофільного ліцею на базі котлів MARTEN з тепловою потужністю 350 КВт. год. за автоматизованою подачею палива (пілета) за адресою м. Красноград, вул. 19 Вересня 119а, КЕКВ 3122. Перевиконання районного бюджету.</t>
  </si>
  <si>
    <t>На погодження проектно-кошторисної документації по реконструкцїя головного входу з влаштуванням пандусу Красноградського НВК № 2, КЕКВ 3142. За рахунок перерозподілу з КФК 150110 КЕКВ 3142.</t>
  </si>
  <si>
    <t>Виготовлення проектно-кошторисної документації та капітальний ремонт нежитлової будівлі Молодіжного центру за адресою мікрорайон №3, буд. б/н, КЕКВ 3132. Вільні залишки районного бюджету.</t>
  </si>
  <si>
    <t xml:space="preserve">Виготовлення проектно-кошторисної документації та реконструкції системи опалення з улаштуванням твердопаливної топкової в адмінбудівлі стадіону "Ювілейний" за адресою вул.19 Вересня,119, КЕКВ 3142. Вільні залишки районного бюджету. </t>
  </si>
  <si>
    <t>Придбання дитячого ігрового комплексу для центру реабілітації дітей, КЕКВ 3110. Субвенція з бюджету міської ради.</t>
  </si>
  <si>
    <t>Поповнення бібліотечного фонду для районної бібліотеки, КЕКВ 3110. Перерозподіл лімітів з загального фонду до спеціального фонду.</t>
  </si>
  <si>
    <t>Виготовлення проектно-кошторисної документації, експертизи на проведення капітального ремонту покрівлі приміщення Красноградського краєзнавчого музею,  КЕКВ 3132. Вільні залишки районного бюджету (-190000).</t>
  </si>
  <si>
    <t>Придбання багатофункціонального пристрою, КЕКВ 3110. За рахунок перевиконання районного бюджету.</t>
  </si>
  <si>
    <t>Субвенція з бюджетів сільських рад на утримання УПСЗН, КЕКВ3220. Вільні залишки районного бюджету.</t>
  </si>
  <si>
    <t>Придбання комп'ютерної техніки для новостворених відділів Красноградської райдержадміністрації згідно Програми  економічного і соціального розвитку Красноградського району на 2016 рік, КЕКВ 3220. Вільні залишки районного бюджету.</t>
  </si>
  <si>
    <t>Фінансова підтримка КП "Водоканал" для придбання транспортної техніки. КЕКВ 3210.  За рахунок перевиконання районного бюджету в сумі 1400000 грн.; за рахунок субвенції з бюджету Піщанської сільської ради  в сумі 250000 грн. та субвенції з бюджету Наталинської сільської ради в ісумі 500000 грн..</t>
  </si>
  <si>
    <t>Субвенція обласному бюджету на співфінансування видатків по розробці проектно-кошторисної документації на будівництво Комплексу по управлінню твердими побутовими відходами в м.Краснограді, КЕКВ 3220. Субвенція з бюджету Красноградської міської ради.</t>
  </si>
  <si>
    <r>
      <t xml:space="preserve">Міні-проект. </t>
    </r>
    <r>
      <rPr>
        <sz val="14"/>
        <rFont val="Times New Roman"/>
        <family val="1"/>
      </rPr>
      <t>Капітальний ремонт по</t>
    </r>
    <r>
      <rPr>
        <b/>
        <sz val="14"/>
        <rFont val="Times New Roman"/>
        <family val="1"/>
      </rPr>
      <t xml:space="preserve"> з</t>
    </r>
    <r>
      <rPr>
        <sz val="14"/>
        <rFont val="Times New Roman"/>
        <family val="1"/>
      </rPr>
      <t>аміні старих вікон і дверей в житловому будинку ОСББ "Ніка"</t>
    </r>
    <r>
      <rPr>
        <b/>
        <sz val="14"/>
        <rFont val="Times New Roman"/>
        <family val="1"/>
      </rPr>
      <t xml:space="preserve"> </t>
    </r>
    <r>
      <rPr>
        <sz val="14"/>
        <rFont val="Times New Roman"/>
        <family val="1"/>
      </rPr>
      <t>вул. Пушкіна,175, КЕКВ 3220</t>
    </r>
    <r>
      <rPr>
        <b/>
        <sz val="14"/>
        <rFont val="Times New Roman"/>
        <family val="1"/>
      </rPr>
      <t xml:space="preserve">. </t>
    </r>
    <r>
      <rPr>
        <sz val="14"/>
        <rFont val="Times New Roman"/>
        <family val="1"/>
      </rPr>
      <t>Субвенція з обласного бюджету міському бюджету.</t>
    </r>
  </si>
  <si>
    <t>Міні-проект. Капітальний ремонт по заміні вікон та дверей в житловому будинку по  вул. Котляревського,6  ОСББ "Надія", КЕКВ 3220. Субвенція з обласного бюджету міському бюджету.</t>
  </si>
  <si>
    <r>
      <t>Міні-проект</t>
    </r>
    <r>
      <rPr>
        <sz val="14"/>
        <rFont val="Times New Roman"/>
        <family val="1"/>
      </rPr>
      <t>. Придбання майданчика для спортивного  та культарного розвитку дітей та молоді. Субвенція з обласного бюджету міському бюджету.</t>
    </r>
  </si>
  <si>
    <r>
      <t>Міні-проект.</t>
    </r>
    <r>
      <rPr>
        <sz val="14"/>
        <rFont val="Times New Roman"/>
        <family val="1"/>
      </rPr>
      <t xml:space="preserve"> Капітальний ремонт по заміні старих вікон в Красноградському дошкільному навчальному закладі № 5, КЕКВ 3220. Субвенція з обласного бюджету міському бюджету.</t>
    </r>
  </si>
  <si>
    <r>
      <t>Міні-проект.</t>
    </r>
    <r>
      <rPr>
        <sz val="14"/>
        <rFont val="Times New Roman"/>
        <family val="1"/>
      </rPr>
      <t xml:space="preserve"> Капітальний ремонт по  заміні старих вікон та дверей на енергозберігаючі, утеплення приміщення клубу в с.Кирилівка, КЕКВ 3220. Субвенція з обласного бюджету бюджету Кирилівської сільської ради.</t>
    </r>
  </si>
  <si>
    <r>
      <t>Міні-проект.</t>
    </r>
    <r>
      <rPr>
        <sz val="14"/>
        <rFont val="Times New Roman"/>
        <family val="1"/>
      </rPr>
      <t xml:space="preserve"> Капітальний ремонт внутрішніх приміщень та фасаду Миколо-Комишуватського  сільського Будинку культури, КЕКВ 3220. Субвенція з обласного бюджету бюджету Миколо-Комишуватської сільської ради.</t>
    </r>
  </si>
  <si>
    <r>
      <t xml:space="preserve">Міні-проект. </t>
    </r>
    <r>
      <rPr>
        <sz val="14"/>
        <rFont val="Times New Roman"/>
        <family val="1"/>
      </rPr>
      <t>Реконструція вуличного освітлення по вулиці Калиновій в селі Піщанка, КЕКВ 3220. Субвенція з обласного бюджету бюджету Піщанської сільської ради.</t>
    </r>
  </si>
  <si>
    <t>Субвенція обласному бюджету на співфінансування по капітальному ремонту водогону від станції II підйому по вул. Московській до мікрорайону № 3 м. Красноград по КП "Водоканал", КЕКВ 3220. За рахунок перевиконання районного бюджету по спеціальному фонду у сумі 315000 грн, загального фонду 317000 грн.</t>
  </si>
  <si>
    <t>Субвенція обласному бюджету на співфінансування по капітальному ремонту водогону від станції II підйому по вул. Московській до мікрорайону №3 м. Красноград по КП "Водоканал", КЕКВ 3220. За рахунок залишку коштів станом на 01.01.2016 року від відчуження майна, що перебуває у комунальній власності районного бюджету.</t>
  </si>
  <si>
    <t>Виготовленя кошторисного розрахунку по капітальному ремонту покрівлі Миколо-Комишуватського НВК, КЕКВ 3132. Субвенція з бюджету М-Комишуватської сільської ради.</t>
  </si>
  <si>
    <t>Придбання пральної машини для дошкільного підрозділу Красноградського НВК № 3,  КЕКВ 3110. Вільні залишки районного бюджету.</t>
  </si>
  <si>
    <t>Інші освітні програми</t>
  </si>
  <si>
    <t>Капітальні вкладення</t>
  </si>
  <si>
    <t>Проведення невідкладних відновлювальних робіт, будівництво та реконструкція загальноосвітніх навчальних закладів</t>
  </si>
  <si>
    <t>Фінансова підтримка Красноградському ПТМ на оплату обладнання для обліку споживання теплової енергії.  КЕКВ3210. Вільні залишки районного бюджету.</t>
  </si>
  <si>
    <t>Назва головного розпорядника коштів, назва об'єктів, потребуючих фінансування</t>
  </si>
  <si>
    <t>Централізована бухгалтерия відділу освіти районної державної адміністрації</t>
  </si>
  <si>
    <t>Код тимчасової відомчої класифікації видатків</t>
  </si>
  <si>
    <t>від 22 квітня 2016 року № 139-VІІ</t>
  </si>
  <si>
    <t xml:space="preserve">Придбання обладнання і предметів довгострокового  користування для подальшого придбання комп'ютерної техніки працівникам виконавчого апарату районної ради згідно Порграми економічного та соціального розвитку Красноградського району на 2016 рік, КЕКВ 3110. </t>
  </si>
  <si>
    <t>Підписка періодичних видань, КЕКВ 3110. За рахунок перерозподі лілімітв з загального до спеціального фонду по сектору культури і туризму.</t>
  </si>
  <si>
    <t>Оснащення кабінету хімії Красноградського багатопрофільного ліцею сучасним обладнанням, приладами, пристроями та пристосуваннями за рахунок залишку освітньої субвенції з Державного бюджету місцевим бюджетам, що утворився на початок 2016 року (+110000), КЕКВ 3110. За рахунок перерозподілу залишку освітньої субвенції,  КФК 070807 КЕКВ 3110 (+80000).</t>
  </si>
  <si>
    <t>Придбання медичного обладнання, ларингоскопа в комплекті КаWe WL (рукоять ларінгоскопа, клинок Miller) -обладнання для неонаталогії та педіатрії, яке застосовується для проведення первинної реанімації новонароджених, КЕКВ 3110. Вільні залишки районного бюджету.</t>
  </si>
  <si>
    <t>Виготовлення проектно-кошторисної документації на проведення капітального ремонту будівлі інфекційного відділення Красноградської центральної лікарні, КЕКВ 3132. Вільні залишки районного бюджету.</t>
  </si>
  <si>
    <t>Проведення капітального ремонту будівлі інфекційного відділення Красноградської центральної лікарні, КЕКВ 3132. Вільні залишки районного бюджету.</t>
  </si>
  <si>
    <t>Виготовлення кошторисної документації та проведення капітального ремонту по заміні віконних та дверних блоків на металопластикові в кабінетах районної лікарні, що знаходятьсяя в амбулаторії загальної практики сімейної медицини в с.Вознесенське, КЕКВ 3132. Субвенція Мартинівської сільської ради.</t>
  </si>
  <si>
    <t>Проведення капітального ремонту приймального відділення пологового відділеня і лівого крила пологового відділення  Красноградської центральної районної лікарні, КЕКВ 3132.  Вільні залишки районного бюджету.</t>
  </si>
  <si>
    <t xml:space="preserve">Виготовлення кошторисної документації та проведення капітального ремонту по заміні дерев'яних вікон на металопластикові у хірургічному корпусі районної лікарні, КЕКВ 3132.  Вільні залишки районного бюджету. </t>
  </si>
  <si>
    <t>Виготовлення кошторисної документації та проведення капітального ремонту по заміні дерев'яних вікон на металопластикові у терапевтичному корпусі районної лікарні,  КЕКВ 3132. Вільні залишки районного бюджету.</t>
  </si>
  <si>
    <t>Виготовлення кошторисної документації та проведення капітального ремонту котельні - заміна вікон та вхідних дверей на енергозберігаючі в амбулаторії загальної практики-сімейної медицини с.Кобзівка, КЕКВ 3132. Субвенція з бюджету Кобзівської сільської ради.</t>
  </si>
  <si>
    <t>Придбання меблів, медичного обладнання та довгострокового інвентарю медичного призначення  для пологового відділення, КЕКВ 3110. Вільні залишки районного бюджету.</t>
  </si>
  <si>
    <t>Виготовлення проектно-кошторисної документації та проведення капітального ремонту ганків, отмостки, цоколя з встановленням навісів і водостічних труб з жолобами будівлі амбулаторії загальної практики сімейної медицини с. Піщанка, КЕКВ  3132. Субвенція з бюджету Піщанської сільської ради.</t>
  </si>
  <si>
    <t>Придбання медичного обладнання в кабінети райлікарні, що знахордяться в амбулаторії загальної практики сімейної медицин с.Вознесенське, КЕКВ 3110. Субвенція з бюджету Мартинівської сільської ради.</t>
  </si>
  <si>
    <t xml:space="preserve">Придбання багатофункціональних ліжок-трансформерів для пологового залу акушергінекологічного відділення, КЕКВ 3110. За рахунок перевиконання районного бюджету. </t>
  </si>
  <si>
    <r>
      <t>Красноградське</t>
    </r>
    <r>
      <rPr>
        <b/>
        <sz val="14"/>
        <rFont val="Times New Roman"/>
        <family val="1"/>
      </rPr>
      <t xml:space="preserve"> </t>
    </r>
    <r>
      <rPr>
        <sz val="14"/>
        <rFont val="Times New Roman"/>
        <family val="1"/>
      </rPr>
      <t>підприємство теплових мереж на виготовлення технічної документації з реконструкції системи газопостачання із заміною 2-х котлів котельні в с.Наталине. КЕКВ 3210. Субвенція з бюджету Наталинської сільської ради.</t>
    </r>
  </si>
  <si>
    <r>
      <t>Міні-проект.</t>
    </r>
    <r>
      <rPr>
        <sz val="14"/>
        <rFont val="Times New Roman"/>
        <family val="1"/>
      </rPr>
      <t xml:space="preserve"> Капітальний ремонт системи опалення двох груп (раннього віку та середнього) дошкільного  підрозділу Наталинського НВК, КЕКВ 3132. Субвенція з обласного бюджету в сумі 99998 грн та з бюджету Наталинської сільської ради в сумі 138465 грн.</t>
    </r>
  </si>
  <si>
    <t>Придбання кондиціонерів для глядацької зали районного будинку культури. КЕКВ 3110. За рахунок перерозподілу по сектору культури і туризму районної державної адміністрації.</t>
  </si>
  <si>
    <t>Військомат придбання ком'ютерної техніки, КЕКВ 3220. Вільні залишки районного бюджету.</t>
  </si>
  <si>
    <t>Придбання медичного обладнання для амбулаторії загальної практики сімейної медицини с.Піщанка, КЕКВ 3110. Субвенція Піщанської сільської ради.</t>
  </si>
  <si>
    <t xml:space="preserve">Придбання камери Stryker1088 HD 3-чипова високої роздільної  здатності,  КЕКВ 3110. За рахунок перевиконання районного бюджету. </t>
  </si>
  <si>
    <t>Виготовлення кошторисної документації і реконструкція котла та вузла обліку газу в амбулаторії загальної практики-сімейної медицини с. Кобзівка, КЕКВ 3142. Субвенція з бюджету Кобзівської сільської ради, (18030+12000).</t>
  </si>
  <si>
    <t>Виготовлення кошторисної документації та реконструкція вузла обліку газу в фельдшерському пункті с. Березівка, КЕКВ 3142. Субвенція з бюджету Соснівської сільської ради.</t>
  </si>
  <si>
    <t xml:space="preserve">Придбання кандіціонера Ciberton AC-12 для акушер-гінекологічного відділення, КЕКВ 3110. За рахунок перевиконання районного бюджету. </t>
  </si>
  <si>
    <t xml:space="preserve">Придбання компютерної техніки,багатофункціонального пристрою для забезпечення електронної передачі документів на проведення фінансових операцій з Державним казначейством, КЕКВ 3110. За рахунок перевиконання районного бюджету. </t>
  </si>
  <si>
    <t>Виготовлення кошторисної документації і реконструкція котла та вузла обліку газу в фельдшерському пункті с. Першотравневе, КЕКВ 3142. Субвенція з бюджету Хрестищенської сільської ради, (18350+10000).</t>
  </si>
  <si>
    <t>Виготовлення кошторисної документації і реконструкція котла та вузла обліку газу в амбулаторії загальної практики-сімейної медицини с. Петрівка, КФК 150101 КЕКВ 3142. Субвенція з бюджету Петрівської сільської ради, (20000+10500).</t>
  </si>
  <si>
    <t>Виготовлення кошторисної документації і реконструкція вузла обліку газу в фельдшерському пункті с. Балки, КЕКВ 3142. Субвенція з бюджету Петрівської сільської ради, (12750+9500).</t>
  </si>
  <si>
    <t>Виготовлення кошторисної документації і реконструкція котла та вузла обліку газу в фельдшерському пункті с. Кирилівка, КЕКВ 3142. Субвенція з бюджету Кирилівської сільської ради, (18350+10500).</t>
  </si>
  <si>
    <t>Виготовлення кошторисної документації і реконструкція котла та вузла обліку газу в амбулаторії загальної практики-сімейної медицини с. Берестовенька, КЕКВ 3142. Субвенція з бюджету Октябрської сільської ради, (21830+13000).</t>
  </si>
  <si>
    <t>Виготовлення кошторисної документації і реконструкція котла та вузла обліку газу в фельдшерському пункті с. Іванівське, КЕКВ 3142. Субвенція з бюджету Октябрської сільської ради, (17750+11000).</t>
  </si>
  <si>
    <t>Виготовлення кошторисної документації і реконструкція котла та вузла обліку газу в фельдшерському пункті с. Зоряне, КЕКВ 3142. Субвенція з бюджету Зорянської сільської ради, (19350+10000).</t>
  </si>
  <si>
    <t>Виготовлення кошторисної документації і реконструкція котла та вузла обліку газу в фельдшерському пункті с. Тишенківка, КЕКВ 3142. Субвенція з бюджету Зорянської сільської ради, (19350+10000).</t>
  </si>
  <si>
    <t>Виготовлення кошторисної документації і реконструкція котла та вузла обліку газу в амбулаторії загальної практики-сімейної медицини с. Попівка, КЕКВ 3142. Субвенція з бюджету Попівської сільської ради, (19350+10000).</t>
  </si>
  <si>
    <t>Виготовлення кошторисної документації і реконструкція котла та вузла обліку газу в амбулаторії загальної практики-сімейної медицини с. Володимирівка, КЕКВ 3142. Субвенція з бюджету Володимирівської сільської ради, (3000+10000).</t>
  </si>
  <si>
    <t>Придбання автоматичної пральної машинки 4500,00 грн, комп'ютера в зборі і лазерного принтера 11600,00 грн,  КЕКВ 3110. Субвенція з бюджету М-Комишуватської сільської ради.</t>
  </si>
  <si>
    <t>Капітальний ремонт вуличного туалету в районному будинку культури КЕКВ 3132. За рахунок перерозподілу по сектору культури і туризму районної державної адміністрації .</t>
  </si>
  <si>
    <r>
      <t>Міні-проект.</t>
    </r>
    <r>
      <rPr>
        <sz val="14"/>
        <rFont val="Times New Roman"/>
        <family val="1"/>
      </rPr>
      <t xml:space="preserve"> Капітальний ремону по  заміні старих вікон та дверей на енергозберігнаючі, капітальний ремонт приміщення фельдшерського пункту с.Березівка, КЕКВ 3132. Субвенція з обласного бюджету в сумі 100000 грн та з бюджету Соснівської сільської ради в сумі 93335 грн.</t>
    </r>
  </si>
  <si>
    <r>
      <t>Міні-проект.</t>
    </r>
    <r>
      <rPr>
        <sz val="14"/>
        <rFont val="Times New Roman"/>
        <family val="1"/>
      </rPr>
      <t xml:space="preserve"> Капітальний ремонт приміщення амбулаторії загальної практики сімейної  медицини с. Берестовенька,  КЕКВ 3132. Субвенція з обласного бюджету в сумі 100000 грн та з бюджету Октябрської сільської ради в сумі 90000 грн.</t>
    </r>
  </si>
  <si>
    <t>Проведення  заміни п'яти вікон на металопластикові у амбулаторії загальної практики сімейної медицини с.Володимирівка, КЕКВ 3132. Субвенція з бюджету Володимирівської сільської ради.</t>
  </si>
  <si>
    <t>Придбання 4-х персональних компютера, КЕКВ 3110. За рахунок перевиконання районного бюджету.</t>
  </si>
  <si>
    <t>Фінансова підтримка КП "Водоканал" на придбання насосу на станцію першого підйому №14 комплексу водозаборних споруд, КЕКВ 3210. Субвенція з бюджету Наталинської сільської ради.</t>
  </si>
  <si>
    <t>Красноградське підприємство теплових мереж на реконструкцію системи газопостачання, заміні вузла обліку газу, встановлення нових високоефективних котлів з газовими пальниками з мікропроцесорним управлінням, КЕКВ 3210. Субвенція Наталинської сільської ради.</t>
  </si>
  <si>
    <t xml:space="preserve">Фінансова підтримка КП "Водоканал" для придбання пристрою плавного пуску, КЕКВ 3210. За рахунок перевиконання районного бюджету. </t>
  </si>
  <si>
    <t>Придбання водяного насосу для дошкільного підрозділу Добренського НВК, КЕКВ 3110.  Субвенція з бюджету Мартинівської  сільської ради.</t>
  </si>
  <si>
    <t>Співфінансування мікроекту по капітальному ремонту приміщень по заміні вікон в будівлі Піщанського НВК (ПРООН),  КЕКВ 3132. Субвенція з бюджету Піщанської сільської ради.</t>
  </si>
  <si>
    <t>На оплату послуг технічного нагляду по мікропроекту по капільному ремонту приміщень по заміні вікон в будівлі Берестовеньківської загальноосвітньої школи І-ІІІ ступенів (ПРООН),  КЕКВ 3132. Субвенція з бюджету Октябрської сільської ради.</t>
  </si>
  <si>
    <t>Співфінансування мікропроекту по капітальному ремонту приміщень по заміні вікон в будівлі Хрестищенської ЗОШ І-ІІІ ступенів (ПРООН),  КЕКВ 3132. Субвенція з бюджету Хрестищенської сільської ради.</t>
  </si>
  <si>
    <t>На оплату послуг технічного нагляду по мікропроекту по капільному ремонту приміщень по заміні вікон в будівлі Хрестищенської загальноосвітньої школи І-ІІІ ступенів (ПРООН), КЕКВ 3132. Субвенція з бюджету Хрестищенської сільської ради.</t>
  </si>
  <si>
    <t>Виготовлення проектно-кошторисної документації на капітальний ремонт по заміні дверних блоків в приміщенні Піщанського НВК,  КЕКВ 3132.  Субвенція з бюджету  Піщанської сільської ради.</t>
  </si>
  <si>
    <t>На оплату послуг технічного нагляду по мікропроекту по капільному ремонту приміщень по заміні вікон в будівлі Піщанського НВК  (ПРООН), КЕКВ 3132. Субвенція з бюджету Піщанської сільської ради.</t>
  </si>
  <si>
    <t>Придбання двох павільйонів для дошкільних підрозділів Володимирівського НВК та Лукашівського НВК, КЕКВ 3110. Субвенція з бюджету Володимирівської сільської ради.</t>
  </si>
  <si>
    <t>Придбання дитячого майданчика для дошкільного підрозділу  Лукашівського НВК, КЕКВ 3110. Субвенція з бюджету Володимирівської сільської ради.</t>
  </si>
  <si>
    <t>Капітальний ремонт по заміні дверних блоків майстерні Володимирівського НВК, КЕКВ 3132. Субвенція Володимирівської сільської ради.</t>
  </si>
  <si>
    <t>Капітальний ремонт по заміні дверних блоків у приміщенні Володимирівського НВК, КЕКВ 3132. Субвенція з бюджету Володимирівської сільської ради.</t>
  </si>
  <si>
    <t xml:space="preserve">Капітальний ремонт по заміні віконних блоків їдальні Володимирівського НВК, КЕКВ 3132. Субвенція з бюджету Володимирівської сільської ради. </t>
  </si>
  <si>
    <t xml:space="preserve">Капітальний ремонт по заміні віконних блоків дошкільного підрозділу Лукашівського НВК, КЕКВ 3132. Субвенція з бюджету Володимирівської сільської ради. </t>
  </si>
  <si>
    <t>Придбання центрифуги медичної ОПН-3.01 для лабораторії центральної лікарні. КЕКВ 3110. За рахунок перевиконання загального фонду та передача до спеціального фонду.</t>
  </si>
  <si>
    <t>Придбання безконтактного тонометра для вимірювання очного тиску для АЗПСМ м.Краснограда. КЕКВ 3110. За рахунок перерозподілу асигнувань загального фонду кошторису ЦПМСД з КЕКВ 2240.</t>
  </si>
  <si>
    <t>Капітальний ремонт по заміні віконних блоків на енергозберігаючі Красноградського багатопрофільного ліцею за адресою Харківська область, м.Красноград, вул.19 Вересня,119/А. КЕКВ 3132.  За рахунок перевиконання загального фонду +758000 грн. та за рахунок субвенції з Державного бюджету на здійснення заходів щодо соціально-економічного розвитку окремих територій в сумі + 550000 грн. Передача коштів до спеціального фонду районного бюджету</t>
  </si>
  <si>
    <t>Капітальний ремонт по заміні віконних блоків на енергозберігаючі Красноградського навчально-виховного комплексу №2. КЕКВ 3132.  За рахунок перевиконання загального фонду  сумі +20000 грн. та за рахунок субвенції з Державного бюджету на здійснення заходів щодо соціально-економічного розвитку окремих територій в сумі +170000 грн..Передача коштів до спеціального фонду районного бюджету</t>
  </si>
  <si>
    <t>Придбання бензогенератора для Кобзівського навчально-виховного комплексу. КЕКВ 3110. Субвенція Кобзівської сільської ради.</t>
  </si>
  <si>
    <t>Погодження проектно-кошторисної документаціїї та реконструкції приміщення майстерні Красноградської ЗОШ №1 ім О.І.Копиленка під харчоблок, КЕКВ 3142. Вільні залишки районного бюджету (-28564 грн. та - 281642 на КФК 070804 КЕКВ 3132)</t>
  </si>
  <si>
    <t>Придбання ноутбука в музей, КЕКВ 3110. За рахунок перерозподілу лімітів з загального до спеціального фонду по краєзнавчому музею сектору культури і туризму.</t>
  </si>
  <si>
    <r>
      <t>Міні-проект.</t>
    </r>
    <r>
      <rPr>
        <sz val="14"/>
        <rFont val="Times New Roman"/>
        <family val="1"/>
      </rPr>
      <t xml:space="preserve"> Капітальний ремонт системи опалення І поверху приміщення шкільного підрозділу Наталинського НВК, КЕКВ 3132. Субвенція з обласного бюджету в сумі 99995 грн та з бюджету Наталинської сільської ради в сумі 173635 грн.</t>
    </r>
  </si>
  <si>
    <r>
      <t>Міні-проект.</t>
    </r>
    <r>
      <rPr>
        <sz val="14"/>
        <rFont val="Times New Roman"/>
        <family val="1"/>
      </rPr>
      <t xml:space="preserve"> Капітальний ремонт внутрішніх приміщень групи раннього віку дошкільного  підрозділу Наталинського НВК,   КЕКВ 3132. Субвенція з обласного бюджету в сумі 99883 грн та з бюджету Наталинської сільської ради в сумі 376294 грн.</t>
    </r>
  </si>
  <si>
    <r>
      <t>Міні-проект.</t>
    </r>
    <r>
      <rPr>
        <sz val="14"/>
        <rFont val="Times New Roman"/>
        <family val="1"/>
      </rPr>
      <t xml:space="preserve"> Капітальний ремонт по заміні віконних та дверних блоків у Лукашівському НВК, КЕКВ 3132. Субвенція з обласного бюджету в сумі 85499 грн та з бюджету Володимирівської сільської ради в сумі 76949 грн.</t>
    </r>
  </si>
  <si>
    <r>
      <t>Міні-проект.</t>
    </r>
    <r>
      <rPr>
        <sz val="14"/>
        <rFont val="Times New Roman"/>
        <family val="1"/>
      </rPr>
      <t xml:space="preserve"> Капітальний ремонт по заміні віконних блоків на енергозберігаючі Петрівського НВК, КЕКВ 3132. Субвенція з обласного бюджету в сумі 99998 грн та з бюджету Петрівської сільської ради в сумі 89998 грн.</t>
    </r>
  </si>
  <si>
    <r>
      <t>Міні-проект.</t>
    </r>
    <r>
      <rPr>
        <sz val="14"/>
        <rFont val="Times New Roman"/>
        <family val="1"/>
      </rPr>
      <t xml:space="preserve"> Капітальний ремонт по заміні старих віконних блоків на енергозберігаючі в Хрестищенській ЗОШ І-ІІІ ст., КЕКВ 3132. Субвенція з обласного бюджету в сумі 69733 грн та з бюджету Хрестищенської сільської ради в сумі 62761 грн.</t>
    </r>
  </si>
  <si>
    <r>
      <t>Міні-проект</t>
    </r>
    <r>
      <rPr>
        <sz val="14"/>
        <rFont val="Times New Roman"/>
        <family val="1"/>
      </rPr>
      <t>. Капітальний ремонт по утепленню будівлі дошкільного закладу Кобзівського НВК, КЕКВ 3132. Субвенція з обласного бюджету в сумі 90872 грн та з  бюджету Кобзівської сільської ради в сумі 81785 грн.</t>
    </r>
  </si>
  <si>
    <r>
      <t>Міні-проект.</t>
    </r>
    <r>
      <rPr>
        <sz val="14"/>
        <rFont val="Times New Roman"/>
        <family val="1"/>
      </rPr>
      <t xml:space="preserve"> Капітальний ремонт покрівлі Попівської ЗОШ І-ІІІ ступенів, КЕКВ 3132. Субвенція з  обласного бюджету в сумі 80445 грн та з бюджету Попівської сільської радив сумі 72400 грн.</t>
    </r>
  </si>
  <si>
    <r>
      <t xml:space="preserve">Міні-проект. </t>
    </r>
    <r>
      <rPr>
        <sz val="14"/>
        <rFont val="Times New Roman"/>
        <family val="1"/>
      </rPr>
      <t>Капітальний ремонт по заміні вікон та дверей в дошкільному підрозділі Красноградського НВК № 3, КЕКВ 3132. Субвенція з обласного бюджету в сумі 89299 грн та бюджету міської ради в сумі 80369 грн.</t>
    </r>
  </si>
  <si>
    <t>Виготовлення проектно-кошторисної документації, її погодження та капітальний ремонт ганку Піщанського НВК, КЕКВ 3132. Субвенція з бюджету Піщанської сільської ради.</t>
  </si>
  <si>
    <t>Виготовлення проектно-кошторисної документації та капітальний ремонт ганку дошкільного підрозділу Піщанського НВК, КЕКВ 3132. Субвенція з бюджету Піщанської сільської ради.</t>
  </si>
  <si>
    <t>Розробка робочого проекту реконструкції існуючої будівлі Наталинського НВК та прибудови спортивного корпусу з додатковими основними та допоміжними приміщеннями, КЕКВ 3142. Субвенція Наталинської сільської ради. (+ 60000 грн.)</t>
  </si>
  <si>
    <t>090105</t>
  </si>
  <si>
    <t xml:space="preserve">Виготовлення проектно-кошторисної документації та капітальний ремонт системи опалення в приміщенні нежитлової будівлі Молодіжного центру за адресою мікрорайон №3, буд. б/н, КЕКВ 3132.  За рахунок перерозподілу лімітів з КФК 070201 КЕКВ 3132 із суми 1498000 грн.. </t>
  </si>
  <si>
    <t>(ХV сесія VII скликання)</t>
  </si>
  <si>
    <t xml:space="preserve">в редакції рішення районної ради </t>
  </si>
  <si>
    <t>Придбання медичного обладнання на виконання припису відділу державного нагляду за дотриманням санітарного законодавства.  За рахунок перерозподілу лімітів з КФК 070201 КЕКВ 3132  із суми 1498000 грн.)</t>
  </si>
  <si>
    <t>Капітальний ремонт із ліквідації аварійного стану несучих конструкцій приміщення спортивної зали Добренського  НВК, КЕКВ 3132. Вільні залишки районного бюджету. ( -230000 грн. на КФК 091105 КЕКВ 3132  та (-) 182189 грн на КФК 080101 КЕКВ 3110)</t>
  </si>
  <si>
    <t>Виготовлення кошторисної документації і реконструкція котла та вузла обліку газу в фельдшерському пункті с. Березівка, КЕКВ 3142. Субвенція з бюджету Соснівської сільської ради, (7400+9500 +11100).</t>
  </si>
  <si>
    <t>Виготовлення кошторисної документації та реконструкція котла та вузла обліку газу в амбулаторії загальної практики сімейної медицини с. Володимирівка, КЕКВ 3142. Субвенція Володимирівської сільської ради. (+11700 грн.)</t>
  </si>
  <si>
    <t>Реконструкція системи опалення  Миколо-Комишуватського НВК, КЕКВ 3142. За рахунок перевиконання районного бюджету +1000000 грн. та за рахунок субвенції М-Комишуватської сільської ради в сумі +150000 грн.. Та за рахунок перерозподілу лімітів з КФК 070804 КЕКВ 3132 в сумі +30580 грн..</t>
  </si>
  <si>
    <t>Капітальний ремонт прилеглої території харчоблоку Красноградської загальноосвітньої школи І-ІІІ ступенів №1 ім.О.І.Копиленка. КЕКВ 3132.  За рахунок перевиконання загального фонду  та передачі до спеціального фонду районного бюджету в сумі 73000 грн. та за рахунок перерозподілу лімітів  з КФК 070804 КЕКВ 3132 в сумі 5418 грн.</t>
  </si>
  <si>
    <t>Капітальний ремонт водопроводної, каналізаційної системи та внутрішнього туалету нежитлової будівлі освітянського корпусу,  КЕКВ 3132. За рахунок залишку лімітів, виділених на погодження проектно-кошторисної документаціїї та реконструкції приміщення майстерні Красноградської ЗОШ №1 ім О.І.Копиленка під харчоблок, з КФК 150110, КЕКВ 3142  - 281642 грн..( Перенесення лімітів в сумі  -5418 грн. на КФК 070201 КЕКВ 3132 та - 30580 грн. на КФК 150110 КЕКВ 3142 )</t>
  </si>
  <si>
    <t>Виготовлення проектно-кошторисної документації по капітальному ремонту харчоблоку із заміною внутрішніх інженерних мереж Красноградського НВК № 2, КЕКВ 3132. Вільні залишки районного бюджету.</t>
  </si>
  <si>
    <t>Виготовлення кошторисної документації та капітальний ремонт ганку у будівлі Хрестищенської ЗОШ І-ІІІ ступенів, КЕКВ 3132. Субвенція з бюджету Кирилівської сільської ради.</t>
  </si>
  <si>
    <t>Капітальний ремонт внутрішніх туалетів, дверних прорізів, системи водопостачання та водовідведення першого поверху шкільного підрозділу Наталинського НВК, КЕКВ 3132. Субвенція з бюджету  Наталинської сільської ради.</t>
  </si>
  <si>
    <t>Капітальний ремонт внутрішніх приміщень групи середнього віку, системи водопостачання та водовідведення  груп раннього та середнього віку дошкільного підрозділу Наталинського НВК, КЕКВ 3132. Субвенція з бюджету Наталинської сільської ради.</t>
  </si>
  <si>
    <t>Виготовлення проектно-кошторисної документації, її погодження та капітальний ремонт першого поверху та кабінетів другого поверху  Піщанського НВК, КЕКВ 3132. Субвенція з бюджету Піщанської сільської ради.</t>
  </si>
  <si>
    <t>Виготовлення проектно-кошторисної документації та капітальний ремонт по заміні  освітлювального обладнання спортивної зали Красноградського НВК № 2, КЕКВ 3132.  Перерозподіл  коштів, виділених на капітальний ремонт внутрішньої частини нежитлової будівлі освітянського корпусу із зміною віконних блоків.</t>
  </si>
  <si>
    <t>Виготовлення проектно-кошторисної документації та капітальний ремонт каналізаційної системи та внутрішніх туалетів дошкільного підрозділу Красноградського НВК № 2, КЕКВ 3132. Перерозподіл  коштів в сумі 50000 грн, виділених на капітальний ремонт внутрішньої частини нежитлової будівлі освітянського корпусу із зміною віконних блоків та перерозподіл коштів в сумі 50000 грн, виділених на капітальний ремонт  каналізаційної системи та внутрішніх туалетів Красноградського районного центру дитячої та юнацької творчості.</t>
  </si>
  <si>
    <t>Придбання обладнання для харчоблоку Красноградського багатопрофільного ліцею, КЕКВ 3110. Перерозподіл  коштів, виділених на капітальний ремонт внутрішньої частини нежитлової будівлі освітянського корпусу із зміною віконних блоків.</t>
  </si>
  <si>
    <t>Придбання комплексу вузла обліку теплової енергії системи теплопостачання дошкільного підрозділу Наталинського НВК, КЕКВ 3110. Субвенція Наталинської сільської ради.</t>
  </si>
  <si>
    <t>Придбання комплекту звукопідсилювальної апаратури для актової зали Красноградської ЗОШ № 1 ім. Копиленка, КЕКВ 3110. Вільні залишки районного бюджету.</t>
  </si>
  <si>
    <t>Придбання холодильника для дошкільного підрозділу Красноградського НВК № 3, КЕКВ 3110. Перерозподіл  коштів, виділених на капітальний ремонт внутрішньої частини нежитлової будівлі освітянського корпусу із зміною віконних блоків.</t>
  </si>
  <si>
    <t>Придбання холодильника для харчоблоку Хрестищенської  ЗОШ І-ІІІ ступенів, КЕКВ 3110.  Субвенція з бюджету Хрестищенської сільської ради.</t>
  </si>
  <si>
    <t>Придбання ігрового майданчика для дошкільного підрозділу Кобзівського НВК, КЕКВ3110. Субвенція Кобзівської сільської ради.</t>
  </si>
  <si>
    <t>Придбання холодильної камери для харчоблоку Петрівського НВК, КЕКВ 3110. Субвенція Петрівської сільської ради.</t>
  </si>
  <si>
    <t>Придбання двох шкільних автобусів для підвозу учнів та вчителів до навчальних закладів, КЕКВ 3110.  Вільні залишки районного бюджету в сумі 1400000 грн.; та залишок освітньої субвенції з Державного бюджету місцевим бюджетам, що утворився на початок 2016 року в сумі 1400000 грн. (-80000).</t>
  </si>
  <si>
    <t>Придбання двох компютерів для Піщанського НВК, КЕКВ 3110. Субвенція Піщанської сідьської ради.</t>
  </si>
  <si>
    <t>Капітальний ремонт покрівлі  Миколо-Комишуватського НВК, КЕКВ 3132. Перевиконання районного бюджету.</t>
  </si>
  <si>
    <t>Капітальний ремонт покрівлі  Миколо-Комишуватського НВК, КЕКВ 3132. Субвенція М-Комишуватської сільської ради.</t>
  </si>
  <si>
    <t>Капітальний ремонт коридору Володимирівського НВК, КЕКВ 3132. Субвенція Володимирівської сільської ради.</t>
  </si>
  <si>
    <t>Придбання комплекту звукопідсилювальної апаратури для Петрівського НВК, КЕКВ 3110. Субвенція Петрівської сільської ради.</t>
  </si>
  <si>
    <t>Придбання двох комп'ютерів для Піщанського НВК, КЕКВ 3110. Субвенція Піщанської сільської ради.</t>
  </si>
  <si>
    <t>Придбання комютерної техніки для Хрестищенської ЗОШ I-III ступенів, КЕКВ 3110. Субвенція Хрестищенської сільської ради.</t>
  </si>
  <si>
    <t>Перерахунок кошторисної документації робочого проекту на капітальний ремонт фасадів Наталинського НВК, КЕКВ 3132. Субвенція Наталинської сільської ради.</t>
  </si>
  <si>
    <t>Капітальний ремонт по заміні віконних та дверних блоків у Берестовеньківській ЗОШ І-ІІ ступенів, КЕКВ 3132.  Субвенція  Октябрської сільської ради.</t>
  </si>
  <si>
    <t>Капітальний ремонт з утеплення фасаду Піщанського НВК, КЕКВ 3132. Субвенція Піщанської сільської ради.</t>
  </si>
  <si>
    <t>Капітальний ремонт покриття подвіря Піщанського НВК, КЕКВ 3132. Субвенція Піщанської сільської ради.</t>
  </si>
  <si>
    <t>Капітальний ремонт огорожі Пішанського НВК, КЕКВ 3132. Субвенція Піщанської сільської ради.</t>
  </si>
  <si>
    <t>Капітальний ремонт каналізаційної системи та внутрішніх туалетів дошкільного підрозділу Красноградського НВК № 2, КЕКВ 3132. За рахунок перевиконання районного бюджету.</t>
  </si>
  <si>
    <t>Капітальний ремонт  приміщення групи раннього віку дошкільного підрозділу Наталинського НВК,  КЕКВ 3132. Субвенція Наталинськогої сільської ради.</t>
  </si>
  <si>
    <t>Комбінат комунальних підприємств</t>
  </si>
  <si>
    <t>Виготовлення проектно-кошторисної документації та проведення капітального ремонту районної бібліотеки. КЕКВ 3132. Вільні залишки районного бюджету (-150000; - 60000)</t>
  </si>
  <si>
    <t>Капітальний ремонт внутрішніх приміщень  групи сесреднього віку та системи водопостачання і водовідведення груп раннього та середнього віку дошкільного підрозділу Наталинського НВК, КЕКВ 3132. Субвенція Наталинської сільської ради.</t>
  </si>
  <si>
    <t>Придбання холодильника та морозильного ларя для дошкільного підрозділу Красноградського НВК № 3, КЕКВ 3110. За рахунок перерозподілу з КФК 150110 КЕКВ 3142.</t>
  </si>
  <si>
    <t>На погодження проектно-кошторисної документації по капітальному ремонту харчоблоку із заміною внутрішніх інженерних мереж Красноградського НВК № 2, КЕКВ 3132. За рахунок перерозподілу з КФК 150110 КЕКВ 3142.</t>
  </si>
  <si>
    <t>Капітальний ремонт  каналізаційної системи та внутрішніх туалетів Красноградського районного центру дитячої та юнацької творчості,  КЕКВ 3132. Вільні залишки районного  бюджету.</t>
  </si>
  <si>
    <t>Капітальний ремонт  каналізаційної системи та внутрішніх туалетів Красноградського районного центру дитячої та юнацької творчості за рахунок залишку невикористаних коштів, виділених на капітальний ремонт внутрішньої частини нежитлової будівлі освітянського корпусу із заміною віконних блоків, КЕКВ 3132. Вільні залишки районного бюджету.</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</si>
</sst>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7">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b/>
      <sz val="12"/>
      <name val="Times New Roman"/>
      <family val="1"/>
    </font>
    <font>
      <b/>
      <sz val="14"/>
      <name val="Times New Roman"/>
      <family val="1"/>
    </font>
    <font>
      <b/>
      <i/>
      <sz val="12"/>
      <name val="Times New Roman"/>
      <family val="1"/>
    </font>
    <font>
      <sz val="14"/>
      <name val="Times New Roman"/>
      <family val="1"/>
    </font>
    <font>
      <sz val="16"/>
      <name val="Arial Cyr"/>
      <family val="0"/>
    </font>
    <font>
      <b/>
      <sz val="16"/>
      <name val="Times New Roman"/>
      <family val="1"/>
    </font>
    <font>
      <sz val="16"/>
      <name val="Times New Roman"/>
      <family val="1"/>
    </font>
    <font>
      <i/>
      <sz val="10"/>
      <name val="Times New Roman"/>
      <family val="1"/>
    </font>
    <font>
      <sz val="12"/>
      <name val="Arial Cyr"/>
      <family val="0"/>
    </font>
    <font>
      <i/>
      <sz val="12"/>
      <name val="Times New Roman"/>
      <family val="1"/>
    </font>
    <font>
      <i/>
      <sz val="11"/>
      <name val="Times New Roman"/>
      <family val="1"/>
    </font>
  </fonts>
  <fills count="2">
    <fill>
      <patternFill/>
    </fill>
    <fill>
      <patternFill patternType="gray125"/>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5">
    <xf numFmtId="0" fontId="0" fillId="0" borderId="0" xfId="0" applyAlignment="1">
      <alignment/>
    </xf>
    <xf numFmtId="0" fontId="9" fillId="0" borderId="1" xfId="0" applyFont="1" applyFill="1" applyBorder="1" applyAlignment="1">
      <alignment wrapText="1"/>
    </xf>
    <xf numFmtId="2" fontId="7" fillId="0" borderId="1" xfId="0" applyNumberFormat="1" applyFont="1" applyFill="1" applyBorder="1" applyAlignment="1" quotePrefix="1">
      <alignment vertical="center" wrapText="1"/>
    </xf>
    <xf numFmtId="2" fontId="7" fillId="0" borderId="1" xfId="0" applyNumberFormat="1" applyFont="1" applyFill="1" applyBorder="1" applyAlignment="1">
      <alignment vertical="center" wrapText="1"/>
    </xf>
    <xf numFmtId="2"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wrapText="1"/>
    </xf>
    <xf numFmtId="0" fontId="6" fillId="0" borderId="1" xfId="0" applyFont="1" applyFill="1" applyBorder="1" applyAlignment="1">
      <alignment horizontal="center" vertical="center" wrapText="1"/>
    </xf>
    <xf numFmtId="2" fontId="6" fillId="0" borderId="0" xfId="0" applyNumberFormat="1" applyFont="1" applyFill="1" applyAlignment="1">
      <alignment/>
    </xf>
    <xf numFmtId="0" fontId="4" fillId="0" borderId="0" xfId="0" applyFont="1" applyFill="1" applyAlignment="1">
      <alignment/>
    </xf>
    <xf numFmtId="0" fontId="3" fillId="0" borderId="1" xfId="0" applyFont="1" applyFill="1" applyBorder="1" applyAlignment="1" quotePrefix="1">
      <alignment horizontal="center" vertical="center" wrapText="1"/>
    </xf>
    <xf numFmtId="2" fontId="8" fillId="0" borderId="0" xfId="0" applyNumberFormat="1" applyFont="1" applyFill="1" applyAlignment="1">
      <alignment/>
    </xf>
    <xf numFmtId="0" fontId="3" fillId="0" borderId="0" xfId="0" applyFont="1" applyFill="1" applyAlignment="1">
      <alignment/>
    </xf>
    <xf numFmtId="0" fontId="7" fillId="0" borderId="1" xfId="0" applyFont="1" applyFill="1" applyBorder="1" applyAlignment="1">
      <alignment wrapText="1"/>
    </xf>
    <xf numFmtId="0" fontId="13" fillId="0" borderId="0" xfId="0" applyFont="1" applyFill="1" applyAlignment="1">
      <alignment/>
    </xf>
    <xf numFmtId="0" fontId="9" fillId="0" borderId="1" xfId="0" applyFont="1" applyFill="1" applyBorder="1" applyAlignment="1">
      <alignment horizontal="justify"/>
    </xf>
    <xf numFmtId="0" fontId="9" fillId="0" borderId="0" xfId="0" applyFont="1" applyFill="1" applyAlignment="1">
      <alignment/>
    </xf>
    <xf numFmtId="0" fontId="6" fillId="0" borderId="1" xfId="0" applyFont="1" applyFill="1" applyBorder="1" applyAlignment="1" quotePrefix="1">
      <alignment horizontal="center" vertical="center" wrapText="1"/>
    </xf>
    <xf numFmtId="0" fontId="5" fillId="0" borderId="0" xfId="0" applyFont="1" applyFill="1" applyAlignment="1">
      <alignment/>
    </xf>
    <xf numFmtId="0" fontId="9" fillId="0" borderId="0" xfId="0" applyFont="1" applyFill="1" applyAlignment="1">
      <alignment horizontal="justify"/>
    </xf>
    <xf numFmtId="0" fontId="2" fillId="0" borderId="0" xfId="0" applyFont="1" applyFill="1" applyAlignment="1">
      <alignment/>
    </xf>
    <xf numFmtId="0" fontId="9" fillId="0" borderId="1" xfId="0" applyFont="1" applyFill="1" applyBorder="1" applyAlignment="1">
      <alignment horizontal="left" vertical="center" wrapText="1"/>
    </xf>
    <xf numFmtId="2" fontId="3" fillId="0" borderId="0" xfId="0" applyNumberFormat="1" applyFont="1" applyFill="1" applyAlignment="1">
      <alignment/>
    </xf>
    <xf numFmtId="0" fontId="6" fillId="0" borderId="0" xfId="0" applyFont="1" applyFill="1" applyAlignment="1">
      <alignment/>
    </xf>
    <xf numFmtId="0" fontId="0" fillId="0" borderId="0" xfId="0" applyFill="1" applyAlignment="1">
      <alignment/>
    </xf>
    <xf numFmtId="1" fontId="11" fillId="0" borderId="1" xfId="0" applyNumberFormat="1" applyFont="1" applyFill="1" applyBorder="1" applyAlignment="1">
      <alignment horizontal="center" vertical="center" wrapText="1"/>
    </xf>
    <xf numFmtId="2" fontId="10" fillId="0" borderId="0" xfId="0" applyNumberFormat="1" applyFont="1" applyFill="1" applyAlignment="1">
      <alignment horizontal="center"/>
    </xf>
    <xf numFmtId="0" fontId="10" fillId="0" borderId="0" xfId="0" applyFont="1" applyFill="1" applyAlignment="1">
      <alignment horizontal="center"/>
    </xf>
    <xf numFmtId="0" fontId="15" fillId="0" borderId="0" xfId="0" applyFont="1" applyFill="1" applyAlignment="1">
      <alignment/>
    </xf>
    <xf numFmtId="1" fontId="3" fillId="0" borderId="0" xfId="0" applyNumberFormat="1" applyFont="1" applyFill="1" applyAlignment="1">
      <alignment/>
    </xf>
    <xf numFmtId="0" fontId="14" fillId="0" borderId="0" xfId="0" applyFont="1" applyFill="1" applyAlignment="1">
      <alignment/>
    </xf>
    <xf numFmtId="49" fontId="3" fillId="0" borderId="1" xfId="0" applyNumberFormat="1" applyFont="1" applyFill="1" applyBorder="1" applyAlignment="1">
      <alignment horizontal="center" vertical="center" wrapText="1"/>
    </xf>
    <xf numFmtId="0" fontId="0" fillId="0" borderId="2" xfId="0" applyFont="1" applyFill="1" applyBorder="1" applyAlignment="1">
      <alignment/>
    </xf>
    <xf numFmtId="0" fontId="0" fillId="0" borderId="0" xfId="0" applyFill="1" applyBorder="1" applyAlignment="1">
      <alignment/>
    </xf>
    <xf numFmtId="0" fontId="7" fillId="0" borderId="1" xfId="0" applyFont="1" applyFill="1" applyBorder="1" applyAlignment="1">
      <alignment vertical="center" wrapText="1"/>
    </xf>
    <xf numFmtId="0" fontId="7" fillId="0" borderId="1" xfId="0" applyFont="1" applyFill="1" applyBorder="1" applyAlignment="1">
      <alignment horizontal="justify"/>
    </xf>
    <xf numFmtId="0" fontId="9" fillId="0" borderId="3" xfId="0" applyFont="1" applyFill="1" applyBorder="1" applyAlignment="1">
      <alignment wrapText="1"/>
    </xf>
    <xf numFmtId="0" fontId="7" fillId="0" borderId="1" xfId="0" applyFont="1" applyFill="1" applyBorder="1" applyAlignment="1">
      <alignment horizontal="left" vertical="center" wrapText="1"/>
    </xf>
    <xf numFmtId="1" fontId="11" fillId="0" borderId="1" xfId="0" applyNumberFormat="1" applyFont="1" applyFill="1" applyBorder="1" applyAlignment="1">
      <alignment horizontal="center"/>
    </xf>
    <xf numFmtId="49" fontId="6" fillId="0" borderId="1" xfId="0" applyNumberFormat="1" applyFont="1" applyFill="1" applyBorder="1" applyAlignment="1">
      <alignment horizontal="center" vertical="center" wrapText="1"/>
    </xf>
    <xf numFmtId="1" fontId="2" fillId="0" borderId="0" xfId="0" applyNumberFormat="1" applyFont="1" applyFill="1" applyAlignment="1">
      <alignment horizontal="justify"/>
    </xf>
    <xf numFmtId="0" fontId="2" fillId="0" borderId="0" xfId="0" applyFont="1" applyFill="1" applyAlignment="1">
      <alignment horizontal="left"/>
    </xf>
    <xf numFmtId="0" fontId="6"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0" fontId="12" fillId="0" borderId="1" xfId="0" applyFont="1" applyFill="1" applyBorder="1" applyAlignment="1">
      <alignment horizontal="center"/>
    </xf>
    <xf numFmtId="0" fontId="9" fillId="0" borderId="4" xfId="0" applyFont="1" applyFill="1" applyBorder="1" applyAlignment="1">
      <alignment wrapText="1"/>
    </xf>
    <xf numFmtId="1" fontId="9" fillId="0" borderId="1" xfId="0" applyNumberFormat="1" applyFont="1" applyFill="1" applyBorder="1" applyAlignment="1">
      <alignment horizontal="justify"/>
    </xf>
    <xf numFmtId="0" fontId="9" fillId="0" borderId="0" xfId="0" applyFont="1" applyFill="1" applyAlignment="1">
      <alignment wrapText="1"/>
    </xf>
    <xf numFmtId="0" fontId="16" fillId="0" borderId="0" xfId="0" applyFont="1" applyFill="1" applyAlignment="1">
      <alignment/>
    </xf>
    <xf numFmtId="0" fontId="9" fillId="0" borderId="0" xfId="0" applyFont="1" applyFill="1" applyAlignment="1">
      <alignment/>
    </xf>
    <xf numFmtId="0" fontId="0" fillId="0" borderId="0" xfId="0" applyFill="1" applyAlignment="1">
      <alignment/>
    </xf>
    <xf numFmtId="0" fontId="16" fillId="0" borderId="0" xfId="0" applyFont="1" applyFill="1" applyAlignment="1">
      <alignment horizontal="right"/>
    </xf>
    <xf numFmtId="0" fontId="7" fillId="0" borderId="0" xfId="0" applyFont="1" applyFill="1" applyAlignment="1">
      <alignment horizontal="center"/>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0"/>
  <sheetViews>
    <sheetView tabSelected="1" view="pageBreakPreview" zoomScale="75" zoomScaleNormal="80" zoomScaleSheetLayoutView="75" workbookViewId="0" topLeftCell="A1">
      <selection activeCell="C13" sqref="C13:C16"/>
    </sheetView>
  </sheetViews>
  <sheetFormatPr defaultColWidth="9.00390625" defaultRowHeight="12.75"/>
  <cols>
    <col min="1" max="1" width="15.625" style="30" customWidth="1"/>
    <col min="2" max="2" width="121.00390625" style="20" customWidth="1"/>
    <col min="3" max="3" width="23.125" style="27" customWidth="1"/>
    <col min="4" max="4" width="24.375" style="30" customWidth="1"/>
    <col min="5" max="5" width="9.125" style="24" hidden="1" customWidth="1"/>
    <col min="6" max="16384" width="9.125" style="24" customWidth="1"/>
  </cols>
  <sheetData>
    <row r="1" spans="1:3" ht="15.75">
      <c r="A1" s="53"/>
      <c r="B1" s="56" t="s">
        <v>7</v>
      </c>
      <c r="C1" s="56"/>
    </row>
    <row r="2" spans="1:3" ht="15.75">
      <c r="A2" s="53"/>
      <c r="B2" s="56" t="s">
        <v>44</v>
      </c>
      <c r="C2" s="56"/>
    </row>
    <row r="3" spans="1:3" ht="15.75">
      <c r="A3" s="56" t="s">
        <v>120</v>
      </c>
      <c r="B3" s="56"/>
      <c r="C3" s="56"/>
    </row>
    <row r="4" spans="1:3" ht="18" customHeight="1">
      <c r="A4" s="56" t="s">
        <v>10</v>
      </c>
      <c r="B4" s="56"/>
      <c r="C4" s="56"/>
    </row>
    <row r="5" spans="1:3" ht="15.75">
      <c r="A5" s="53"/>
      <c r="B5" s="56" t="s">
        <v>199</v>
      </c>
      <c r="C5" s="56"/>
    </row>
    <row r="6" spans="1:3" ht="15.75">
      <c r="A6" s="53"/>
      <c r="B6" s="56" t="s">
        <v>81</v>
      </c>
      <c r="C6" s="56"/>
    </row>
    <row r="7" spans="1:3" ht="20.25" customHeight="1">
      <c r="A7" s="53"/>
      <c r="B7" s="56" t="s">
        <v>198</v>
      </c>
      <c r="C7" s="56"/>
    </row>
    <row r="8" ht="4.5" customHeight="1"/>
    <row r="9" spans="1:4" s="20" customFormat="1" ht="18.75">
      <c r="A9" s="57" t="s">
        <v>42</v>
      </c>
      <c r="B9" s="57"/>
      <c r="C9" s="57"/>
      <c r="D9" s="30"/>
    </row>
    <row r="10" spans="1:4" s="20" customFormat="1" ht="18.75">
      <c r="A10" s="57" t="s">
        <v>43</v>
      </c>
      <c r="B10" s="57"/>
      <c r="C10" s="57"/>
      <c r="D10" s="30"/>
    </row>
    <row r="11" spans="1:4" s="20" customFormat="1" ht="18.75">
      <c r="A11" s="57" t="s">
        <v>46</v>
      </c>
      <c r="B11" s="57"/>
      <c r="C11" s="57"/>
      <c r="D11" s="30"/>
    </row>
    <row r="12" ht="6.75" customHeight="1">
      <c r="B12" s="41"/>
    </row>
    <row r="13" spans="1:3" s="12" customFormat="1" ht="12.75" customHeight="1">
      <c r="A13" s="62" t="s">
        <v>119</v>
      </c>
      <c r="B13" s="61" t="s">
        <v>117</v>
      </c>
      <c r="C13" s="58" t="s">
        <v>51</v>
      </c>
    </row>
    <row r="14" spans="1:3" s="12" customFormat="1" ht="12.75" customHeight="1">
      <c r="A14" s="63"/>
      <c r="B14" s="61"/>
      <c r="C14" s="59"/>
    </row>
    <row r="15" spans="1:3" s="12" customFormat="1" ht="59.25" customHeight="1">
      <c r="A15" s="64"/>
      <c r="B15" s="61"/>
      <c r="C15" s="59"/>
    </row>
    <row r="16" spans="1:3" s="12" customFormat="1" ht="109.5" customHeight="1">
      <c r="A16" s="42" t="s">
        <v>22</v>
      </c>
      <c r="B16" s="61"/>
      <c r="C16" s="60"/>
    </row>
    <row r="17" spans="1:4" s="9" customFormat="1" ht="20.25">
      <c r="A17" s="43">
        <v>1</v>
      </c>
      <c r="B17" s="44">
        <v>2</v>
      </c>
      <c r="C17" s="45">
        <v>3</v>
      </c>
      <c r="D17" s="12"/>
    </row>
    <row r="18" spans="1:4" s="9" customFormat="1" ht="20.25">
      <c r="A18" s="17" t="s">
        <v>23</v>
      </c>
      <c r="B18" s="2" t="s">
        <v>45</v>
      </c>
      <c r="C18" s="25">
        <f>C19</f>
        <v>107180</v>
      </c>
      <c r="D18" s="12"/>
    </row>
    <row r="19" spans="1:4" s="9" customFormat="1" ht="57.75" customHeight="1">
      <c r="A19" s="31" t="s">
        <v>24</v>
      </c>
      <c r="B19" s="1" t="s">
        <v>121</v>
      </c>
      <c r="C19" s="46">
        <v>107180</v>
      </c>
      <c r="D19" s="12"/>
    </row>
    <row r="20" spans="1:4" s="9" customFormat="1" ht="20.25">
      <c r="A20" s="17" t="s">
        <v>25</v>
      </c>
      <c r="B20" s="2" t="s">
        <v>26</v>
      </c>
      <c r="C20" s="25">
        <f>C21+C71</f>
        <v>10706515</v>
      </c>
      <c r="D20" s="22"/>
    </row>
    <row r="21" spans="1:4" s="9" customFormat="1" ht="20.25">
      <c r="A21" s="17" t="s">
        <v>27</v>
      </c>
      <c r="B21" s="3" t="s">
        <v>28</v>
      </c>
      <c r="C21" s="25">
        <f>C22+C59</f>
        <v>6145640</v>
      </c>
      <c r="D21" s="22"/>
    </row>
    <row r="22" spans="1:4" s="18" customFormat="1" ht="20.25">
      <c r="A22" s="17" t="s">
        <v>29</v>
      </c>
      <c r="B22" s="3" t="s">
        <v>30</v>
      </c>
      <c r="C22" s="25">
        <f>C23+C24+C25+C26+C27+C28+C29+C30+C31+C32+C33+C34+C35+C36+C37+C38+C39+C40+C41+C42+C43+C44+C45+C46+C47+C48+C49+C50+C51+C52+C53+C54+C55+C56+C57+C58</f>
        <v>5162078</v>
      </c>
      <c r="D22" s="23"/>
    </row>
    <row r="23" spans="1:4" s="9" customFormat="1" ht="56.25">
      <c r="A23" s="10" t="s">
        <v>29</v>
      </c>
      <c r="B23" s="1" t="s">
        <v>124</v>
      </c>
      <c r="C23" s="47">
        <v>325390</v>
      </c>
      <c r="D23" s="12"/>
    </row>
    <row r="24" spans="1:4" s="9" customFormat="1" ht="60.75" customHeight="1">
      <c r="A24" s="10" t="s">
        <v>29</v>
      </c>
      <c r="B24" s="1" t="s">
        <v>56</v>
      </c>
      <c r="C24" s="47">
        <v>13901</v>
      </c>
      <c r="D24" s="12"/>
    </row>
    <row r="25" spans="1:4" s="9" customFormat="1" ht="5.25" customHeight="1" hidden="1">
      <c r="A25" s="10"/>
      <c r="B25" s="5"/>
      <c r="C25" s="47"/>
      <c r="D25" s="12"/>
    </row>
    <row r="26" spans="1:4" s="9" customFormat="1" ht="53.25" customHeight="1">
      <c r="A26" s="10" t="s">
        <v>29</v>
      </c>
      <c r="B26" s="1" t="s">
        <v>125</v>
      </c>
      <c r="C26" s="47">
        <v>120000</v>
      </c>
      <c r="D26" s="12"/>
    </row>
    <row r="27" spans="1:4" s="9" customFormat="1" ht="42.75" customHeight="1">
      <c r="A27" s="10" t="s">
        <v>29</v>
      </c>
      <c r="B27" s="1" t="s">
        <v>126</v>
      </c>
      <c r="C27" s="47">
        <v>295000</v>
      </c>
      <c r="D27" s="12"/>
    </row>
    <row r="28" spans="1:4" s="9" customFormat="1" ht="87" customHeight="1">
      <c r="A28" s="10" t="s">
        <v>29</v>
      </c>
      <c r="B28" s="1" t="s">
        <v>127</v>
      </c>
      <c r="C28" s="47">
        <v>19665</v>
      </c>
      <c r="D28" s="12"/>
    </row>
    <row r="29" spans="1:4" s="9" customFormat="1" ht="63" customHeight="1">
      <c r="A29" s="10" t="s">
        <v>29</v>
      </c>
      <c r="B29" s="5" t="s">
        <v>128</v>
      </c>
      <c r="C29" s="47">
        <v>1397605</v>
      </c>
      <c r="D29" s="12"/>
    </row>
    <row r="30" spans="1:4" s="9" customFormat="1" ht="62.25" customHeight="1">
      <c r="A30" s="10" t="s">
        <v>29</v>
      </c>
      <c r="B30" s="1" t="s">
        <v>129</v>
      </c>
      <c r="C30" s="47">
        <v>570000</v>
      </c>
      <c r="D30" s="12"/>
    </row>
    <row r="31" spans="1:4" s="9" customFormat="1" ht="58.5" customHeight="1">
      <c r="A31" s="10" t="s">
        <v>29</v>
      </c>
      <c r="B31" s="1" t="s">
        <v>130</v>
      </c>
      <c r="C31" s="47">
        <v>900000</v>
      </c>
      <c r="D31" s="12"/>
    </row>
    <row r="32" spans="1:4" s="9" customFormat="1" ht="69.75" customHeight="1">
      <c r="A32" s="10">
        <v>80101</v>
      </c>
      <c r="B32" s="15" t="s">
        <v>131</v>
      </c>
      <c r="C32" s="47">
        <v>22933</v>
      </c>
      <c r="D32" s="12"/>
    </row>
    <row r="33" spans="1:4" s="9" customFormat="1" ht="45" customHeight="1">
      <c r="A33" s="10" t="s">
        <v>29</v>
      </c>
      <c r="B33" s="1" t="s">
        <v>132</v>
      </c>
      <c r="C33" s="47">
        <v>279410</v>
      </c>
      <c r="D33" s="12"/>
    </row>
    <row r="34" spans="1:4" s="14" customFormat="1" ht="55.5" customHeight="1">
      <c r="A34" s="10" t="s">
        <v>29</v>
      </c>
      <c r="B34" s="1" t="s">
        <v>134</v>
      </c>
      <c r="C34" s="47">
        <v>82730</v>
      </c>
      <c r="D34" s="28"/>
    </row>
    <row r="35" spans="1:4" s="14" customFormat="1" ht="66.75" customHeight="1">
      <c r="A35" s="31" t="s">
        <v>29</v>
      </c>
      <c r="B35" s="6" t="s">
        <v>133</v>
      </c>
      <c r="C35" s="48">
        <v>199500</v>
      </c>
      <c r="D35" s="28"/>
    </row>
    <row r="36" spans="1:4" s="14" customFormat="1" ht="47.25" customHeight="1">
      <c r="A36" s="31" t="s">
        <v>29</v>
      </c>
      <c r="B36" s="6" t="s">
        <v>135</v>
      </c>
      <c r="C36" s="48">
        <v>49000</v>
      </c>
      <c r="D36" s="28"/>
    </row>
    <row r="37" spans="1:4" s="14" customFormat="1" ht="44.25" customHeight="1">
      <c r="A37" s="31" t="s">
        <v>29</v>
      </c>
      <c r="B37" s="6" t="s">
        <v>140</v>
      </c>
      <c r="C37" s="48">
        <v>48565</v>
      </c>
      <c r="D37" s="28"/>
    </row>
    <row r="38" spans="1:4" s="14" customFormat="1" ht="38.25" customHeight="1">
      <c r="A38" s="31" t="s">
        <v>29</v>
      </c>
      <c r="B38" s="6" t="s">
        <v>144</v>
      </c>
      <c r="C38" s="48">
        <v>6900</v>
      </c>
      <c r="D38" s="28"/>
    </row>
    <row r="39" spans="1:4" s="14" customFormat="1" ht="65.25" customHeight="1">
      <c r="A39" s="31" t="s">
        <v>29</v>
      </c>
      <c r="B39" s="6" t="s">
        <v>145</v>
      </c>
      <c r="C39" s="48">
        <v>62000</v>
      </c>
      <c r="D39" s="28"/>
    </row>
    <row r="40" spans="1:4" s="14" customFormat="1" ht="43.5" customHeight="1">
      <c r="A40" s="31" t="s">
        <v>29</v>
      </c>
      <c r="B40" s="6" t="s">
        <v>141</v>
      </c>
      <c r="C40" s="48">
        <v>125000</v>
      </c>
      <c r="D40" s="28"/>
    </row>
    <row r="41" spans="1:4" s="14" customFormat="1" ht="43.5" customHeight="1">
      <c r="A41" s="31" t="s">
        <v>29</v>
      </c>
      <c r="B41" s="6" t="s">
        <v>178</v>
      </c>
      <c r="C41" s="48">
        <v>16700</v>
      </c>
      <c r="D41" s="28"/>
    </row>
    <row r="42" spans="1:4" s="14" customFormat="1" ht="74.25" customHeight="1">
      <c r="A42" s="31" t="s">
        <v>29</v>
      </c>
      <c r="B42" s="6" t="s">
        <v>200</v>
      </c>
      <c r="C42" s="48">
        <v>182189</v>
      </c>
      <c r="D42" s="28"/>
    </row>
    <row r="43" spans="1:4" s="14" customFormat="1" ht="53.25" customHeight="1">
      <c r="A43" s="31" t="s">
        <v>11</v>
      </c>
      <c r="B43" s="6" t="s">
        <v>142</v>
      </c>
      <c r="C43" s="48">
        <v>30030</v>
      </c>
      <c r="D43" s="28"/>
    </row>
    <row r="44" spans="1:4" s="14" customFormat="1" ht="44.25" customHeight="1">
      <c r="A44" s="31" t="s">
        <v>11</v>
      </c>
      <c r="B44" s="6" t="s">
        <v>143</v>
      </c>
      <c r="C44" s="48">
        <v>11230</v>
      </c>
      <c r="D44" s="28"/>
    </row>
    <row r="45" spans="1:4" s="14" customFormat="1" ht="70.5" customHeight="1">
      <c r="A45" s="10">
        <v>150101</v>
      </c>
      <c r="B45" s="5" t="s">
        <v>61</v>
      </c>
      <c r="C45" s="47">
        <v>45000</v>
      </c>
      <c r="D45" s="28"/>
    </row>
    <row r="46" spans="1:4" s="9" customFormat="1" ht="77.25" customHeight="1">
      <c r="A46" s="10">
        <v>150101</v>
      </c>
      <c r="B46" s="1" t="s">
        <v>203</v>
      </c>
      <c r="C46" s="47">
        <v>28200</v>
      </c>
      <c r="D46" s="12"/>
    </row>
    <row r="47" spans="1:4" s="9" customFormat="1" ht="57" customHeight="1">
      <c r="A47" s="10">
        <v>150101</v>
      </c>
      <c r="B47" s="6" t="s">
        <v>146</v>
      </c>
      <c r="C47" s="47">
        <v>28350</v>
      </c>
      <c r="D47" s="12"/>
    </row>
    <row r="48" spans="1:4" s="9" customFormat="1" ht="45.75" customHeight="1">
      <c r="A48" s="10">
        <v>150101</v>
      </c>
      <c r="B48" s="6" t="s">
        <v>202</v>
      </c>
      <c r="C48" s="47">
        <v>28000</v>
      </c>
      <c r="D48" s="12"/>
    </row>
    <row r="49" spans="1:4" s="9" customFormat="1" ht="47.25" customHeight="1">
      <c r="A49" s="10">
        <v>150101</v>
      </c>
      <c r="B49" s="1" t="s">
        <v>67</v>
      </c>
      <c r="C49" s="47">
        <v>28550</v>
      </c>
      <c r="D49" s="12"/>
    </row>
    <row r="50" spans="1:4" s="9" customFormat="1" ht="60" customHeight="1">
      <c r="A50" s="10">
        <v>150101</v>
      </c>
      <c r="B50" s="6" t="s">
        <v>147</v>
      </c>
      <c r="C50" s="47">
        <v>30500</v>
      </c>
      <c r="D50" s="12"/>
    </row>
    <row r="51" spans="1:4" s="9" customFormat="1" ht="45" customHeight="1">
      <c r="A51" s="10">
        <v>150101</v>
      </c>
      <c r="B51" s="6" t="s">
        <v>148</v>
      </c>
      <c r="C51" s="47">
        <v>22250</v>
      </c>
      <c r="D51" s="12"/>
    </row>
    <row r="52" spans="1:4" s="9" customFormat="1" ht="45" customHeight="1">
      <c r="A52" s="10">
        <v>150101</v>
      </c>
      <c r="B52" s="6" t="s">
        <v>149</v>
      </c>
      <c r="C52" s="47">
        <v>28850</v>
      </c>
      <c r="D52" s="12"/>
    </row>
    <row r="53" spans="1:4" s="9" customFormat="1" ht="59.25" customHeight="1">
      <c r="A53" s="10">
        <v>150101</v>
      </c>
      <c r="B53" s="6" t="s">
        <v>150</v>
      </c>
      <c r="C53" s="47">
        <v>34830</v>
      </c>
      <c r="D53" s="12"/>
    </row>
    <row r="54" spans="1:4" s="9" customFormat="1" ht="50.25" customHeight="1">
      <c r="A54" s="10">
        <v>150101</v>
      </c>
      <c r="B54" s="6" t="s">
        <v>151</v>
      </c>
      <c r="C54" s="47">
        <v>28750</v>
      </c>
      <c r="D54" s="12"/>
    </row>
    <row r="55" spans="1:4" s="9" customFormat="1" ht="48" customHeight="1">
      <c r="A55" s="10">
        <v>150101</v>
      </c>
      <c r="B55" s="6" t="s">
        <v>152</v>
      </c>
      <c r="C55" s="47">
        <v>29350</v>
      </c>
      <c r="D55" s="12"/>
    </row>
    <row r="56" spans="1:4" s="9" customFormat="1" ht="50.25" customHeight="1">
      <c r="A56" s="10">
        <v>150101</v>
      </c>
      <c r="B56" s="6" t="s">
        <v>153</v>
      </c>
      <c r="C56" s="47">
        <v>29350</v>
      </c>
      <c r="D56" s="12"/>
    </row>
    <row r="57" spans="1:4" s="9" customFormat="1" ht="54.75" customHeight="1">
      <c r="A57" s="10">
        <v>150101</v>
      </c>
      <c r="B57" s="6" t="s">
        <v>154</v>
      </c>
      <c r="C57" s="47">
        <v>29350</v>
      </c>
      <c r="D57" s="12"/>
    </row>
    <row r="58" spans="1:4" s="9" customFormat="1" ht="57" customHeight="1">
      <c r="A58" s="10">
        <v>150101</v>
      </c>
      <c r="B58" s="6" t="s">
        <v>155</v>
      </c>
      <c r="C58" s="47">
        <v>13000</v>
      </c>
      <c r="D58" s="12"/>
    </row>
    <row r="59" spans="1:4" s="18" customFormat="1" ht="25.5" customHeight="1">
      <c r="A59" s="17" t="s">
        <v>31</v>
      </c>
      <c r="B59" s="3" t="s">
        <v>52</v>
      </c>
      <c r="C59" s="25">
        <f>C60+C61+C62+C63+C64+C65+C66+C67+C68+C69+C70</f>
        <v>983562</v>
      </c>
      <c r="D59" s="23"/>
    </row>
    <row r="60" spans="1:4" s="9" customFormat="1" ht="48" customHeight="1">
      <c r="A60" s="10" t="s">
        <v>31</v>
      </c>
      <c r="B60" s="1" t="s">
        <v>156</v>
      </c>
      <c r="C60" s="46">
        <v>16100</v>
      </c>
      <c r="D60" s="12"/>
    </row>
    <row r="61" spans="1:4" s="9" customFormat="1" ht="48" customHeight="1">
      <c r="A61" s="10">
        <v>80800</v>
      </c>
      <c r="B61" s="1" t="s">
        <v>179</v>
      </c>
      <c r="C61" s="46">
        <v>15000</v>
      </c>
      <c r="D61" s="12"/>
    </row>
    <row r="62" spans="1:4" s="9" customFormat="1" ht="34.5" customHeight="1">
      <c r="A62" s="10" t="s">
        <v>31</v>
      </c>
      <c r="B62" s="15" t="s">
        <v>161</v>
      </c>
      <c r="C62" s="47">
        <v>49000</v>
      </c>
      <c r="D62" s="12"/>
    </row>
    <row r="63" spans="1:4" s="16" customFormat="1" ht="62.25" customHeight="1">
      <c r="A63" s="10" t="s">
        <v>31</v>
      </c>
      <c r="B63" s="35" t="s">
        <v>62</v>
      </c>
      <c r="C63" s="47">
        <v>189964</v>
      </c>
      <c r="D63" s="29"/>
    </row>
    <row r="64" spans="1:4" s="16" customFormat="1" ht="67.5" customHeight="1">
      <c r="A64" s="10" t="s">
        <v>31</v>
      </c>
      <c r="B64" s="35" t="s">
        <v>158</v>
      </c>
      <c r="C64" s="47">
        <v>193335</v>
      </c>
      <c r="D64" s="12"/>
    </row>
    <row r="65" spans="1:4" s="16" customFormat="1" ht="54" customHeight="1">
      <c r="A65" s="10">
        <v>80800</v>
      </c>
      <c r="B65" s="1" t="s">
        <v>60</v>
      </c>
      <c r="C65" s="47">
        <v>89219</v>
      </c>
      <c r="D65" s="12"/>
    </row>
    <row r="66" spans="1:4" s="16" customFormat="1" ht="65.25" customHeight="1">
      <c r="A66" s="10" t="s">
        <v>31</v>
      </c>
      <c r="B66" s="35" t="s">
        <v>159</v>
      </c>
      <c r="C66" s="47">
        <v>190000</v>
      </c>
      <c r="D66" s="12"/>
    </row>
    <row r="67" spans="1:4" s="16" customFormat="1" ht="56.25" customHeight="1">
      <c r="A67" s="10" t="s">
        <v>31</v>
      </c>
      <c r="B67" s="15" t="s">
        <v>63</v>
      </c>
      <c r="C67" s="47">
        <v>58531</v>
      </c>
      <c r="D67" s="12"/>
    </row>
    <row r="68" spans="1:4" s="16" customFormat="1" ht="42.75" customHeight="1">
      <c r="A68" s="10" t="s">
        <v>31</v>
      </c>
      <c r="B68" s="15" t="s">
        <v>160</v>
      </c>
      <c r="C68" s="47">
        <v>15137</v>
      </c>
      <c r="D68" s="12"/>
    </row>
    <row r="69" spans="1:4" s="16" customFormat="1" ht="42.75" customHeight="1">
      <c r="A69" s="10">
        <v>80800</v>
      </c>
      <c r="B69" s="1" t="s">
        <v>59</v>
      </c>
      <c r="C69" s="47">
        <v>27276</v>
      </c>
      <c r="D69" s="12"/>
    </row>
    <row r="70" spans="1:4" s="16" customFormat="1" ht="45.75" customHeight="1">
      <c r="A70" s="10" t="s">
        <v>31</v>
      </c>
      <c r="B70" s="1" t="s">
        <v>58</v>
      </c>
      <c r="C70" s="47">
        <v>140000</v>
      </c>
      <c r="D70" s="12"/>
    </row>
    <row r="71" spans="1:4" s="9" customFormat="1" ht="36" customHeight="1">
      <c r="A71" s="17" t="s">
        <v>32</v>
      </c>
      <c r="B71" s="3" t="s">
        <v>33</v>
      </c>
      <c r="C71" s="25">
        <f>C72+C78+C83</f>
        <v>4560875</v>
      </c>
      <c r="D71" s="12"/>
    </row>
    <row r="72" spans="1:4" s="18" customFormat="1" ht="27" customHeight="1">
      <c r="A72" s="17" t="s">
        <v>34</v>
      </c>
      <c r="B72" s="3" t="s">
        <v>35</v>
      </c>
      <c r="C72" s="25">
        <f>C73+C74+C75+C76+C77</f>
        <v>2017459</v>
      </c>
      <c r="D72" s="23"/>
    </row>
    <row r="73" spans="1:4" s="9" customFormat="1" ht="42" customHeight="1">
      <c r="A73" s="10" t="s">
        <v>34</v>
      </c>
      <c r="B73" s="1" t="s">
        <v>116</v>
      </c>
      <c r="C73" s="46">
        <v>195000</v>
      </c>
      <c r="D73" s="12"/>
    </row>
    <row r="74" spans="1:4" s="18" customFormat="1" ht="68.25" customHeight="1">
      <c r="A74" s="10" t="s">
        <v>34</v>
      </c>
      <c r="B74" s="5" t="s">
        <v>64</v>
      </c>
      <c r="C74" s="46">
        <v>36787</v>
      </c>
      <c r="D74" s="23"/>
    </row>
    <row r="75" spans="1:4" s="9" customFormat="1" ht="72.75" customHeight="1">
      <c r="A75" s="10">
        <v>100201</v>
      </c>
      <c r="B75" s="5" t="s">
        <v>8</v>
      </c>
      <c r="C75" s="47">
        <v>180000</v>
      </c>
      <c r="D75" s="12"/>
    </row>
    <row r="76" spans="1:4" s="9" customFormat="1" ht="56.25" customHeight="1">
      <c r="A76" s="10" t="s">
        <v>34</v>
      </c>
      <c r="B76" s="5" t="s">
        <v>136</v>
      </c>
      <c r="C76" s="47">
        <v>110897</v>
      </c>
      <c r="D76" s="12"/>
    </row>
    <row r="77" spans="1:4" s="9" customFormat="1" ht="56.25" customHeight="1">
      <c r="A77" s="10">
        <v>100201</v>
      </c>
      <c r="B77" s="5" t="s">
        <v>163</v>
      </c>
      <c r="C77" s="47">
        <v>1494775</v>
      </c>
      <c r="D77" s="12"/>
    </row>
    <row r="78" spans="1:4" s="18" customFormat="1" ht="36" customHeight="1">
      <c r="A78" s="17">
        <v>100202</v>
      </c>
      <c r="B78" s="34" t="s">
        <v>15</v>
      </c>
      <c r="C78" s="38">
        <f>C79+C80+C81+C82</f>
        <v>2424016</v>
      </c>
      <c r="D78" s="23"/>
    </row>
    <row r="79" spans="1:4" s="9" customFormat="1" ht="55.5" customHeight="1">
      <c r="A79" s="10">
        <v>100202</v>
      </c>
      <c r="B79" s="5" t="s">
        <v>65</v>
      </c>
      <c r="C79" s="47">
        <v>157842</v>
      </c>
      <c r="D79" s="12"/>
    </row>
    <row r="80" spans="1:4" s="9" customFormat="1" ht="39.75" customHeight="1">
      <c r="A80" s="10">
        <v>100202</v>
      </c>
      <c r="B80" s="5" t="s">
        <v>162</v>
      </c>
      <c r="C80" s="47">
        <v>27174</v>
      </c>
      <c r="D80" s="12"/>
    </row>
    <row r="81" spans="1:4" s="9" customFormat="1" ht="39.75" customHeight="1">
      <c r="A81" s="10">
        <v>100202</v>
      </c>
      <c r="B81" s="5" t="s">
        <v>164</v>
      </c>
      <c r="C81" s="47">
        <v>89000</v>
      </c>
      <c r="D81" s="12"/>
    </row>
    <row r="82" spans="1:4" s="9" customFormat="1" ht="80.25" customHeight="1">
      <c r="A82" s="10">
        <v>100202</v>
      </c>
      <c r="B82" s="5" t="s">
        <v>100</v>
      </c>
      <c r="C82" s="47">
        <v>2150000</v>
      </c>
      <c r="D82" s="12"/>
    </row>
    <row r="83" spans="1:4" s="18" customFormat="1" ht="39.75" customHeight="1">
      <c r="A83" s="17">
        <v>100302</v>
      </c>
      <c r="B83" s="34" t="s">
        <v>236</v>
      </c>
      <c r="C83" s="38">
        <f>C84</f>
        <v>119400</v>
      </c>
      <c r="D83" s="23"/>
    </row>
    <row r="84" spans="1:4" s="9" customFormat="1" ht="69" customHeight="1">
      <c r="A84" s="10">
        <v>100302</v>
      </c>
      <c r="B84" s="5" t="s">
        <v>88</v>
      </c>
      <c r="C84" s="47">
        <v>119400</v>
      </c>
      <c r="D84" s="12"/>
    </row>
    <row r="85" spans="1:4" s="9" customFormat="1" ht="20.25">
      <c r="A85" s="7">
        <v>10</v>
      </c>
      <c r="B85" s="3" t="s">
        <v>50</v>
      </c>
      <c r="C85" s="25">
        <f>C86+C153+C159+C161+C167+C174+C179</f>
        <v>25798037</v>
      </c>
      <c r="D85" s="8"/>
    </row>
    <row r="86" spans="1:4" s="9" customFormat="1" ht="23.25" customHeight="1">
      <c r="A86" s="17" t="s">
        <v>36</v>
      </c>
      <c r="B86" s="3" t="s">
        <v>47</v>
      </c>
      <c r="C86" s="25">
        <f>C87+C88+C89+C90+C91+C92+C93+C94+C95+C96+C97+C98+C99+C100+C101+C102+C103+C104+C105+C106+C107+C108+C109+C110+C111+C112+C113+C114+C115+C116+C117+C118+C119+C120+C121+C122+C123+C124+C125+C126+C127+C128+C129+C130+C131+C132+C133+C134+C135+C136+C137+C138+C139+C140+C141+C142+C143+C144+C145+C146+C147+C148+C149+C150+C151+C152</f>
        <v>12250922</v>
      </c>
      <c r="D86" s="11"/>
    </row>
    <row r="87" spans="1:4" s="9" customFormat="1" ht="39.75" customHeight="1">
      <c r="A87" s="10" t="s">
        <v>36</v>
      </c>
      <c r="B87" s="5" t="s">
        <v>111</v>
      </c>
      <c r="C87" s="47">
        <v>10390</v>
      </c>
      <c r="D87" s="12"/>
    </row>
    <row r="88" spans="1:4" s="9" customFormat="1" ht="55.5" customHeight="1">
      <c r="A88" s="10" t="s">
        <v>36</v>
      </c>
      <c r="B88" s="5" t="s">
        <v>66</v>
      </c>
      <c r="C88" s="47">
        <v>128400</v>
      </c>
      <c r="D88" s="12"/>
    </row>
    <row r="89" spans="1:4" s="9" customFormat="1" ht="68.25" customHeight="1">
      <c r="A89" s="10" t="s">
        <v>36</v>
      </c>
      <c r="B89" s="5" t="s">
        <v>201</v>
      </c>
      <c r="C89" s="47">
        <v>1085811</v>
      </c>
      <c r="D89" s="12"/>
    </row>
    <row r="90" spans="1:4" s="9" customFormat="1" ht="38.25" customHeight="1">
      <c r="A90" s="10" t="s">
        <v>36</v>
      </c>
      <c r="B90" s="1" t="s">
        <v>165</v>
      </c>
      <c r="C90" s="47">
        <v>9400</v>
      </c>
      <c r="D90" s="12"/>
    </row>
    <row r="91" spans="1:4" s="9" customFormat="1" ht="42.75" customHeight="1">
      <c r="A91" s="10" t="s">
        <v>36</v>
      </c>
      <c r="B91" s="5" t="s">
        <v>166</v>
      </c>
      <c r="C91" s="47">
        <v>46672</v>
      </c>
      <c r="D91" s="12"/>
    </row>
    <row r="92" spans="1:4" s="9" customFormat="1" ht="60.75" customHeight="1">
      <c r="A92" s="10" t="s">
        <v>36</v>
      </c>
      <c r="B92" s="5" t="s">
        <v>89</v>
      </c>
      <c r="C92" s="47">
        <v>42693</v>
      </c>
      <c r="D92" s="12"/>
    </row>
    <row r="93" spans="1:4" s="9" customFormat="1" ht="59.25" customHeight="1">
      <c r="A93" s="10" t="s">
        <v>36</v>
      </c>
      <c r="B93" s="5" t="s">
        <v>167</v>
      </c>
      <c r="C93" s="47">
        <v>3690</v>
      </c>
      <c r="D93" s="12"/>
    </row>
    <row r="94" spans="1:4" s="9" customFormat="1" ht="60.75" customHeight="1">
      <c r="A94" s="10" t="s">
        <v>36</v>
      </c>
      <c r="B94" s="5" t="s">
        <v>168</v>
      </c>
      <c r="C94" s="47">
        <v>46793</v>
      </c>
      <c r="D94" s="12"/>
    </row>
    <row r="95" spans="1:4" s="9" customFormat="1" ht="62.25" customHeight="1">
      <c r="A95" s="10" t="s">
        <v>36</v>
      </c>
      <c r="B95" s="5" t="s">
        <v>169</v>
      </c>
      <c r="C95" s="47">
        <v>3690</v>
      </c>
      <c r="D95" s="12"/>
    </row>
    <row r="96" spans="1:4" s="9" customFormat="1" ht="39.75" customHeight="1">
      <c r="A96" s="10" t="s">
        <v>36</v>
      </c>
      <c r="B96" s="1" t="s">
        <v>170</v>
      </c>
      <c r="C96" s="47">
        <v>185000</v>
      </c>
      <c r="D96" s="12"/>
    </row>
    <row r="97" spans="1:4" s="9" customFormat="1" ht="49.5" customHeight="1">
      <c r="A97" s="10" t="s">
        <v>36</v>
      </c>
      <c r="B97" s="5" t="s">
        <v>171</v>
      </c>
      <c r="C97" s="47">
        <v>3690</v>
      </c>
      <c r="D97" s="12"/>
    </row>
    <row r="98" spans="1:4" s="9" customFormat="1" ht="41.25" customHeight="1">
      <c r="A98" s="10" t="s">
        <v>36</v>
      </c>
      <c r="B98" s="1" t="s">
        <v>172</v>
      </c>
      <c r="C98" s="47">
        <v>136400</v>
      </c>
      <c r="D98" s="12"/>
    </row>
    <row r="99" spans="1:4" s="9" customFormat="1" ht="44.25" customHeight="1">
      <c r="A99" s="10" t="s">
        <v>36</v>
      </c>
      <c r="B99" s="1" t="s">
        <v>173</v>
      </c>
      <c r="C99" s="47">
        <v>50000</v>
      </c>
      <c r="D99" s="12"/>
    </row>
    <row r="100" spans="1:4" s="9" customFormat="1" ht="45" customHeight="1">
      <c r="A100" s="10" t="s">
        <v>36</v>
      </c>
      <c r="B100" s="1" t="s">
        <v>174</v>
      </c>
      <c r="C100" s="47">
        <v>12062</v>
      </c>
      <c r="D100" s="12"/>
    </row>
    <row r="101" spans="1:4" s="9" customFormat="1" ht="49.5" customHeight="1">
      <c r="A101" s="10" t="s">
        <v>36</v>
      </c>
      <c r="B101" s="19" t="s">
        <v>175</v>
      </c>
      <c r="C101" s="47">
        <v>20685</v>
      </c>
      <c r="D101" s="12"/>
    </row>
    <row r="102" spans="1:4" s="9" customFormat="1" ht="39" customHeight="1">
      <c r="A102" s="10" t="s">
        <v>36</v>
      </c>
      <c r="B102" s="15" t="s">
        <v>176</v>
      </c>
      <c r="C102" s="47">
        <v>21409</v>
      </c>
      <c r="D102" s="12"/>
    </row>
    <row r="103" spans="1:4" s="9" customFormat="1" ht="39" customHeight="1">
      <c r="A103" s="10" t="s">
        <v>36</v>
      </c>
      <c r="B103" s="15" t="s">
        <v>177</v>
      </c>
      <c r="C103" s="47">
        <v>24168</v>
      </c>
      <c r="D103" s="12"/>
    </row>
    <row r="104" spans="1:4" s="16" customFormat="1" ht="56.25">
      <c r="A104" s="10" t="s">
        <v>36</v>
      </c>
      <c r="B104" s="35" t="s">
        <v>185</v>
      </c>
      <c r="C104" s="47">
        <v>273630</v>
      </c>
      <c r="D104" s="12"/>
    </row>
    <row r="105" spans="1:4" s="16" customFormat="1" ht="64.5" customHeight="1">
      <c r="A105" s="10" t="s">
        <v>36</v>
      </c>
      <c r="B105" s="35" t="s">
        <v>137</v>
      </c>
      <c r="C105" s="47">
        <v>238463</v>
      </c>
      <c r="D105" s="12"/>
    </row>
    <row r="106" spans="1:4" s="16" customFormat="1" ht="70.5" customHeight="1">
      <c r="A106" s="10" t="s">
        <v>36</v>
      </c>
      <c r="B106" s="35" t="s">
        <v>186</v>
      </c>
      <c r="C106" s="47">
        <v>476177</v>
      </c>
      <c r="D106" s="12"/>
    </row>
    <row r="107" spans="1:4" s="16" customFormat="1" ht="63" customHeight="1">
      <c r="A107" s="10" t="s">
        <v>36</v>
      </c>
      <c r="B107" s="35" t="s">
        <v>187</v>
      </c>
      <c r="C107" s="47">
        <v>162448</v>
      </c>
      <c r="D107" s="12"/>
    </row>
    <row r="108" spans="1:4" s="16" customFormat="1" ht="42" customHeight="1">
      <c r="A108" s="10" t="s">
        <v>36</v>
      </c>
      <c r="B108" s="35" t="s">
        <v>188</v>
      </c>
      <c r="C108" s="47">
        <v>189996</v>
      </c>
      <c r="D108" s="12"/>
    </row>
    <row r="109" spans="1:4" s="16" customFormat="1" ht="57" customHeight="1">
      <c r="A109" s="10" t="s">
        <v>36</v>
      </c>
      <c r="B109" s="35" t="s">
        <v>189</v>
      </c>
      <c r="C109" s="47">
        <v>132494</v>
      </c>
      <c r="D109" s="12"/>
    </row>
    <row r="110" spans="1:4" s="16" customFormat="1" ht="53.25" customHeight="1">
      <c r="A110" s="10" t="s">
        <v>36</v>
      </c>
      <c r="B110" s="35" t="s">
        <v>191</v>
      </c>
      <c r="C110" s="47">
        <v>152845</v>
      </c>
      <c r="D110" s="12"/>
    </row>
    <row r="111" spans="1:4" s="20" customFormat="1" ht="61.5" customHeight="1">
      <c r="A111" s="10" t="s">
        <v>36</v>
      </c>
      <c r="B111" s="35" t="s">
        <v>190</v>
      </c>
      <c r="C111" s="47">
        <v>172657</v>
      </c>
      <c r="D111" s="30"/>
    </row>
    <row r="112" spans="1:4" s="20" customFormat="1" ht="54" customHeight="1">
      <c r="A112" s="31" t="s">
        <v>36</v>
      </c>
      <c r="B112" s="35" t="s">
        <v>192</v>
      </c>
      <c r="C112" s="47">
        <v>169668</v>
      </c>
      <c r="D112" s="30"/>
    </row>
    <row r="113" spans="1:4" s="20" customFormat="1" ht="39" customHeight="1">
      <c r="A113" s="10" t="s">
        <v>36</v>
      </c>
      <c r="B113" s="15" t="s">
        <v>193</v>
      </c>
      <c r="C113" s="47">
        <v>383000</v>
      </c>
      <c r="D113" s="30"/>
    </row>
    <row r="114" spans="1:4" s="20" customFormat="1" ht="45" customHeight="1">
      <c r="A114" s="10" t="s">
        <v>36</v>
      </c>
      <c r="B114" s="15" t="s">
        <v>194</v>
      </c>
      <c r="C114" s="47">
        <v>36320</v>
      </c>
      <c r="D114" s="30"/>
    </row>
    <row r="115" spans="1:4" s="20" customFormat="1" ht="62.25" customHeight="1">
      <c r="A115" s="10" t="s">
        <v>36</v>
      </c>
      <c r="B115" s="21" t="s">
        <v>207</v>
      </c>
      <c r="C115" s="47">
        <v>56243</v>
      </c>
      <c r="D115" s="30"/>
    </row>
    <row r="116" spans="1:4" s="20" customFormat="1" ht="62.25" customHeight="1">
      <c r="A116" s="10" t="s">
        <v>36</v>
      </c>
      <c r="B116" s="21" t="s">
        <v>208</v>
      </c>
      <c r="C116" s="47">
        <v>168134</v>
      </c>
      <c r="D116" s="30"/>
    </row>
    <row r="117" spans="1:5" s="20" customFormat="1" ht="58.5" customHeight="1">
      <c r="A117" s="31" t="s">
        <v>36</v>
      </c>
      <c r="B117" s="36" t="s">
        <v>209</v>
      </c>
      <c r="C117" s="49">
        <v>778319</v>
      </c>
      <c r="D117" s="33"/>
      <c r="E117" s="32">
        <v>778319</v>
      </c>
    </row>
    <row r="118" spans="1:5" s="20" customFormat="1" ht="62.25" customHeight="1">
      <c r="A118" s="31" t="s">
        <v>36</v>
      </c>
      <c r="B118" s="36" t="s">
        <v>210</v>
      </c>
      <c r="C118" s="49">
        <v>553867</v>
      </c>
      <c r="D118" s="33"/>
      <c r="E118" s="32">
        <v>553867</v>
      </c>
    </row>
    <row r="119" spans="1:4" s="9" customFormat="1" ht="65.25" customHeight="1">
      <c r="A119" s="31" t="s">
        <v>36</v>
      </c>
      <c r="B119" s="5" t="s">
        <v>211</v>
      </c>
      <c r="C119" s="47">
        <v>1063280</v>
      </c>
      <c r="D119" s="12"/>
    </row>
    <row r="120" spans="1:4" s="20" customFormat="1" ht="79.5" customHeight="1">
      <c r="A120" s="31" t="s">
        <v>36</v>
      </c>
      <c r="B120" s="21" t="s">
        <v>212</v>
      </c>
      <c r="C120" s="47">
        <v>40000</v>
      </c>
      <c r="D120" s="30"/>
    </row>
    <row r="121" spans="1:4" s="20" customFormat="1" ht="118.5" customHeight="1">
      <c r="A121" s="31" t="s">
        <v>36</v>
      </c>
      <c r="B121" s="21" t="s">
        <v>213</v>
      </c>
      <c r="C121" s="47">
        <v>100000</v>
      </c>
      <c r="D121" s="30"/>
    </row>
    <row r="122" spans="1:4" s="20" customFormat="1" ht="60.75" customHeight="1">
      <c r="A122" s="31" t="s">
        <v>36</v>
      </c>
      <c r="B122" s="5" t="s">
        <v>214</v>
      </c>
      <c r="C122" s="47">
        <v>64000</v>
      </c>
      <c r="D122" s="30"/>
    </row>
    <row r="123" spans="1:4" s="20" customFormat="1" ht="48.75" customHeight="1">
      <c r="A123" s="10" t="s">
        <v>36</v>
      </c>
      <c r="B123" s="21" t="s">
        <v>215</v>
      </c>
      <c r="C123" s="47">
        <v>60000</v>
      </c>
      <c r="D123" s="30"/>
    </row>
    <row r="124" spans="1:4" s="9" customFormat="1" ht="45" customHeight="1">
      <c r="A124" s="10" t="s">
        <v>36</v>
      </c>
      <c r="B124" s="5" t="s">
        <v>216</v>
      </c>
      <c r="C124" s="47">
        <v>60000</v>
      </c>
      <c r="D124" s="12"/>
    </row>
    <row r="125" spans="1:4" s="9" customFormat="1" ht="45" customHeight="1">
      <c r="A125" s="10" t="s">
        <v>36</v>
      </c>
      <c r="B125" s="5" t="s">
        <v>112</v>
      </c>
      <c r="C125" s="47">
        <v>12000</v>
      </c>
      <c r="D125" s="12"/>
    </row>
    <row r="126" spans="1:4" s="9" customFormat="1" ht="57.75" customHeight="1">
      <c r="A126" s="10" t="s">
        <v>36</v>
      </c>
      <c r="B126" s="19" t="s">
        <v>217</v>
      </c>
      <c r="C126" s="47">
        <v>10000</v>
      </c>
      <c r="D126" s="12"/>
    </row>
    <row r="127" spans="1:4" s="9" customFormat="1" ht="42.75" customHeight="1">
      <c r="A127" s="10" t="s">
        <v>36</v>
      </c>
      <c r="B127" s="5" t="s">
        <v>218</v>
      </c>
      <c r="C127" s="47">
        <v>9863</v>
      </c>
      <c r="D127" s="12"/>
    </row>
    <row r="128" spans="1:4" s="9" customFormat="1" ht="39" customHeight="1">
      <c r="A128" s="31" t="s">
        <v>36</v>
      </c>
      <c r="B128" s="1" t="s">
        <v>219</v>
      </c>
      <c r="C128" s="47">
        <v>99985</v>
      </c>
      <c r="D128" s="12"/>
    </row>
    <row r="129" spans="1:4" s="9" customFormat="1" ht="39" customHeight="1">
      <c r="A129" s="31" t="s">
        <v>36</v>
      </c>
      <c r="B129" s="1" t="s">
        <v>220</v>
      </c>
      <c r="C129" s="47">
        <v>11000</v>
      </c>
      <c r="D129" s="12"/>
    </row>
    <row r="130" spans="1:4" s="9" customFormat="1" ht="39" customHeight="1">
      <c r="A130" s="31" t="s">
        <v>36</v>
      </c>
      <c r="B130" s="1" t="s">
        <v>222</v>
      </c>
      <c r="C130" s="47">
        <v>25920</v>
      </c>
      <c r="D130" s="12"/>
    </row>
    <row r="131" spans="1:4" s="9" customFormat="1" ht="58.5" customHeight="1">
      <c r="A131" s="31" t="s">
        <v>36</v>
      </c>
      <c r="B131" s="1" t="s">
        <v>57</v>
      </c>
      <c r="C131" s="47">
        <v>385000</v>
      </c>
      <c r="D131" s="12"/>
    </row>
    <row r="132" spans="1:4" s="9" customFormat="1" ht="37.5" customHeight="1">
      <c r="A132" s="10" t="s">
        <v>36</v>
      </c>
      <c r="B132" s="1" t="s">
        <v>223</v>
      </c>
      <c r="C132" s="47">
        <v>749205</v>
      </c>
      <c r="D132" s="12"/>
    </row>
    <row r="133" spans="1:4" s="9" customFormat="1" ht="38.25" customHeight="1">
      <c r="A133" s="10" t="s">
        <v>36</v>
      </c>
      <c r="B133" s="1" t="s">
        <v>224</v>
      </c>
      <c r="C133" s="47">
        <v>447197</v>
      </c>
      <c r="D133" s="12"/>
    </row>
    <row r="134" spans="1:4" s="9" customFormat="1" ht="47.25" customHeight="1">
      <c r="A134" s="10" t="s">
        <v>36</v>
      </c>
      <c r="B134" s="1" t="s">
        <v>225</v>
      </c>
      <c r="C134" s="47">
        <v>102000</v>
      </c>
      <c r="D134" s="12"/>
    </row>
    <row r="135" spans="1:4" s="9" customFormat="1" ht="42.75" customHeight="1">
      <c r="A135" s="10" t="s">
        <v>36</v>
      </c>
      <c r="B135" s="1" t="s">
        <v>226</v>
      </c>
      <c r="C135" s="47">
        <v>25000</v>
      </c>
      <c r="D135" s="12"/>
    </row>
    <row r="136" spans="1:4" s="9" customFormat="1" ht="24" customHeight="1">
      <c r="A136" s="10" t="s">
        <v>36</v>
      </c>
      <c r="B136" s="1" t="s">
        <v>227</v>
      </c>
      <c r="C136" s="47">
        <v>25860</v>
      </c>
      <c r="D136" s="12"/>
    </row>
    <row r="137" spans="1:4" s="9" customFormat="1" ht="42.75" customHeight="1">
      <c r="A137" s="10" t="s">
        <v>36</v>
      </c>
      <c r="B137" s="50" t="s">
        <v>228</v>
      </c>
      <c r="C137" s="47">
        <v>16600</v>
      </c>
      <c r="D137" s="12"/>
    </row>
    <row r="138" spans="1:4" s="9" customFormat="1" ht="39" customHeight="1">
      <c r="A138" s="10" t="s">
        <v>36</v>
      </c>
      <c r="B138" s="1" t="s">
        <v>229</v>
      </c>
      <c r="C138" s="47">
        <v>2803</v>
      </c>
      <c r="D138" s="12"/>
    </row>
    <row r="139" spans="1:4" s="9" customFormat="1" ht="39" customHeight="1">
      <c r="A139" s="31" t="s">
        <v>36</v>
      </c>
      <c r="B139" s="1" t="s">
        <v>230</v>
      </c>
      <c r="C139" s="47">
        <v>65000</v>
      </c>
      <c r="D139" s="12"/>
    </row>
    <row r="140" spans="1:4" s="9" customFormat="1" ht="39" customHeight="1">
      <c r="A140" s="31" t="s">
        <v>36</v>
      </c>
      <c r="B140" s="1" t="s">
        <v>231</v>
      </c>
      <c r="C140" s="47">
        <v>483800</v>
      </c>
      <c r="D140" s="12"/>
    </row>
    <row r="141" spans="1:4" s="9" customFormat="1" ht="40.5" customHeight="1">
      <c r="A141" s="31" t="s">
        <v>36</v>
      </c>
      <c r="B141" s="1" t="s">
        <v>232</v>
      </c>
      <c r="C141" s="47">
        <v>433224</v>
      </c>
      <c r="D141" s="12"/>
    </row>
    <row r="142" spans="1:4" s="9" customFormat="1" ht="38.25" customHeight="1">
      <c r="A142" s="31" t="s">
        <v>36</v>
      </c>
      <c r="B142" s="1" t="s">
        <v>233</v>
      </c>
      <c r="C142" s="47">
        <v>285482</v>
      </c>
      <c r="D142" s="12"/>
    </row>
    <row r="143" spans="1:4" s="9" customFormat="1" ht="39" customHeight="1">
      <c r="A143" s="31" t="s">
        <v>36</v>
      </c>
      <c r="B143" s="51" t="s">
        <v>234</v>
      </c>
      <c r="C143" s="47">
        <v>63853</v>
      </c>
      <c r="D143" s="12"/>
    </row>
    <row r="144" spans="1:4" s="9" customFormat="1" ht="39" customHeight="1">
      <c r="A144" s="31" t="s">
        <v>36</v>
      </c>
      <c r="B144" s="1" t="s">
        <v>235</v>
      </c>
      <c r="C144" s="47">
        <v>37126</v>
      </c>
      <c r="D144" s="12"/>
    </row>
    <row r="145" spans="1:4" s="9" customFormat="1" ht="61.5" customHeight="1">
      <c r="A145" s="31" t="s">
        <v>36</v>
      </c>
      <c r="B145" s="1" t="s">
        <v>238</v>
      </c>
      <c r="C145" s="47">
        <v>58610</v>
      </c>
      <c r="D145" s="12"/>
    </row>
    <row r="146" spans="1:4" s="9" customFormat="1" ht="84.75" customHeight="1">
      <c r="A146" s="31" t="s">
        <v>36</v>
      </c>
      <c r="B146" s="1" t="s">
        <v>205</v>
      </c>
      <c r="C146" s="47">
        <v>78418</v>
      </c>
      <c r="D146" s="12"/>
    </row>
    <row r="147" spans="1:4" s="9" customFormat="1" ht="111.75" customHeight="1">
      <c r="A147" s="31" t="s">
        <v>36</v>
      </c>
      <c r="B147" s="1" t="s">
        <v>180</v>
      </c>
      <c r="C147" s="47">
        <v>1308000</v>
      </c>
      <c r="D147" s="12"/>
    </row>
    <row r="148" spans="1:4" s="9" customFormat="1" ht="114" customHeight="1">
      <c r="A148" s="31" t="s">
        <v>36</v>
      </c>
      <c r="B148" s="1" t="s">
        <v>181</v>
      </c>
      <c r="C148" s="47">
        <v>190000</v>
      </c>
      <c r="D148" s="12"/>
    </row>
    <row r="149" spans="1:4" s="9" customFormat="1" ht="45.75" customHeight="1">
      <c r="A149" s="31" t="s">
        <v>36</v>
      </c>
      <c r="B149" s="1" t="s">
        <v>239</v>
      </c>
      <c r="C149" s="47">
        <v>25000</v>
      </c>
      <c r="D149" s="12"/>
    </row>
    <row r="150" spans="1:4" s="9" customFormat="1" ht="59.25" customHeight="1">
      <c r="A150" s="31" t="s">
        <v>36</v>
      </c>
      <c r="B150" s="1" t="s">
        <v>182</v>
      </c>
      <c r="C150" s="47">
        <v>15000</v>
      </c>
      <c r="D150" s="12"/>
    </row>
    <row r="151" spans="1:4" s="9" customFormat="1" ht="59.25" customHeight="1">
      <c r="A151" s="31" t="s">
        <v>36</v>
      </c>
      <c r="B151" s="1" t="s">
        <v>77</v>
      </c>
      <c r="C151" s="47">
        <v>120700</v>
      </c>
      <c r="D151" s="12"/>
    </row>
    <row r="152" spans="1:4" s="9" customFormat="1" ht="56.25" customHeight="1">
      <c r="A152" s="31" t="s">
        <v>36</v>
      </c>
      <c r="B152" s="1" t="s">
        <v>240</v>
      </c>
      <c r="C152" s="47">
        <v>1782</v>
      </c>
      <c r="D152" s="12"/>
    </row>
    <row r="153" spans="1:4" s="18" customFormat="1" ht="21.75" customHeight="1">
      <c r="A153" s="39" t="s">
        <v>37</v>
      </c>
      <c r="B153" s="13" t="s">
        <v>19</v>
      </c>
      <c r="C153" s="38">
        <f>C154+C155+C156+C157+C158</f>
        <v>413200</v>
      </c>
      <c r="D153" s="23"/>
    </row>
    <row r="154" spans="1:4" s="9" customFormat="1" ht="42.75" customHeight="1">
      <c r="A154" s="10" t="s">
        <v>37</v>
      </c>
      <c r="B154" s="4" t="s">
        <v>241</v>
      </c>
      <c r="C154" s="46">
        <v>108460</v>
      </c>
      <c r="D154" s="11"/>
    </row>
    <row r="155" spans="1:4" s="9" customFormat="1" ht="83.25" customHeight="1">
      <c r="A155" s="10" t="s">
        <v>37</v>
      </c>
      <c r="B155" s="4" t="s">
        <v>242</v>
      </c>
      <c r="C155" s="46">
        <v>11740</v>
      </c>
      <c r="D155" s="11"/>
    </row>
    <row r="156" spans="1:4" s="16" customFormat="1" ht="55.5" customHeight="1">
      <c r="A156" s="10" t="s">
        <v>37</v>
      </c>
      <c r="B156" s="35" t="s">
        <v>0</v>
      </c>
      <c r="C156" s="47">
        <v>190000</v>
      </c>
      <c r="D156" s="12"/>
    </row>
    <row r="157" spans="1:4" s="16" customFormat="1" ht="66" customHeight="1">
      <c r="A157" s="10" t="s">
        <v>37</v>
      </c>
      <c r="B157" s="15" t="s">
        <v>1</v>
      </c>
      <c r="C157" s="47">
        <v>95000</v>
      </c>
      <c r="D157" s="12"/>
    </row>
    <row r="158" spans="1:4" s="16" customFormat="1" ht="66" customHeight="1">
      <c r="A158" s="31" t="s">
        <v>37</v>
      </c>
      <c r="B158" s="15" t="s">
        <v>78</v>
      </c>
      <c r="C158" s="47">
        <v>8000</v>
      </c>
      <c r="D158" s="12"/>
    </row>
    <row r="159" spans="1:4" s="16" customFormat="1" ht="23.25" customHeight="1">
      <c r="A159" s="17" t="s">
        <v>21</v>
      </c>
      <c r="B159" s="35" t="s">
        <v>20</v>
      </c>
      <c r="C159" s="38">
        <f>C160</f>
        <v>26000</v>
      </c>
      <c r="D159" s="12"/>
    </row>
    <row r="160" spans="1:4" s="16" customFormat="1" ht="43.5" customHeight="1">
      <c r="A160" s="31" t="s">
        <v>21</v>
      </c>
      <c r="B160" s="15" t="s">
        <v>2</v>
      </c>
      <c r="C160" s="47">
        <v>26000</v>
      </c>
      <c r="D160" s="12"/>
    </row>
    <row r="161" spans="1:4" s="18" customFormat="1" ht="20.25">
      <c r="A161" s="17" t="s">
        <v>38</v>
      </c>
      <c r="B161" s="3" t="s">
        <v>118</v>
      </c>
      <c r="C161" s="25">
        <f>C162+C163+C164+C165+C166</f>
        <v>906413</v>
      </c>
      <c r="D161" s="11"/>
    </row>
    <row r="162" spans="1:4" s="9" customFormat="1" ht="21.75" customHeight="1">
      <c r="A162" s="10" t="s">
        <v>38</v>
      </c>
      <c r="B162" s="5" t="s">
        <v>3</v>
      </c>
      <c r="C162" s="47">
        <v>15000</v>
      </c>
      <c r="D162" s="12"/>
    </row>
    <row r="163" spans="1:4" s="9" customFormat="1" ht="54.75" customHeight="1">
      <c r="A163" s="10" t="s">
        <v>38</v>
      </c>
      <c r="B163" s="5" t="s">
        <v>69</v>
      </c>
      <c r="C163" s="47">
        <v>582269</v>
      </c>
      <c r="D163" s="12"/>
    </row>
    <row r="164" spans="1:4" s="9" customFormat="1" ht="108" customHeight="1">
      <c r="A164" s="31" t="s">
        <v>38</v>
      </c>
      <c r="B164" s="5" t="s">
        <v>206</v>
      </c>
      <c r="C164" s="47">
        <v>245644</v>
      </c>
      <c r="D164" s="12"/>
    </row>
    <row r="165" spans="1:4" s="9" customFormat="1" ht="45.75" customHeight="1">
      <c r="A165" s="10" t="s">
        <v>38</v>
      </c>
      <c r="B165" s="5" t="s">
        <v>70</v>
      </c>
      <c r="C165" s="47">
        <v>11500</v>
      </c>
      <c r="D165" s="12"/>
    </row>
    <row r="166" spans="1:4" s="9" customFormat="1" ht="37.5" customHeight="1">
      <c r="A166" s="31" t="s">
        <v>38</v>
      </c>
      <c r="B166" s="1" t="s">
        <v>71</v>
      </c>
      <c r="C166" s="47">
        <v>52000</v>
      </c>
      <c r="D166" s="12"/>
    </row>
    <row r="167" spans="1:4" s="18" customFormat="1" ht="21" customHeight="1">
      <c r="A167" s="17" t="s">
        <v>6</v>
      </c>
      <c r="B167" s="34" t="s">
        <v>113</v>
      </c>
      <c r="C167" s="38">
        <f>C168+C169+C170+C171+C172+C173</f>
        <v>4633200</v>
      </c>
      <c r="D167" s="23"/>
    </row>
    <row r="168" spans="1:4" s="9" customFormat="1" ht="42.75" customHeight="1">
      <c r="A168" s="10" t="s">
        <v>6</v>
      </c>
      <c r="B168" s="5" t="s">
        <v>72</v>
      </c>
      <c r="C168" s="47">
        <v>91600</v>
      </c>
      <c r="D168" s="12"/>
    </row>
    <row r="169" spans="1:4" s="9" customFormat="1" ht="39.75" customHeight="1">
      <c r="A169" s="10" t="s">
        <v>6</v>
      </c>
      <c r="B169" s="21" t="s">
        <v>73</v>
      </c>
      <c r="C169" s="47">
        <v>140000</v>
      </c>
      <c r="D169" s="12"/>
    </row>
    <row r="170" spans="1:4" s="9" customFormat="1" ht="60.75" customHeight="1">
      <c r="A170" s="10" t="s">
        <v>6</v>
      </c>
      <c r="B170" s="1" t="s">
        <v>221</v>
      </c>
      <c r="C170" s="47">
        <v>2720000</v>
      </c>
      <c r="D170" s="12"/>
    </row>
    <row r="171" spans="1:4" s="9" customFormat="1" ht="48.75" customHeight="1">
      <c r="A171" s="31" t="s">
        <v>6</v>
      </c>
      <c r="B171" s="5" t="s">
        <v>74</v>
      </c>
      <c r="C171" s="47">
        <v>1400000</v>
      </c>
      <c r="D171" s="12"/>
    </row>
    <row r="172" spans="1:4" s="9" customFormat="1" ht="43.5" customHeight="1">
      <c r="A172" s="10" t="s">
        <v>6</v>
      </c>
      <c r="B172" s="5" t="s">
        <v>75</v>
      </c>
      <c r="C172" s="47">
        <v>91600</v>
      </c>
      <c r="D172" s="12"/>
    </row>
    <row r="173" spans="1:4" s="9" customFormat="1" ht="80.25" customHeight="1">
      <c r="A173" s="10" t="s">
        <v>6</v>
      </c>
      <c r="B173" s="5" t="s">
        <v>123</v>
      </c>
      <c r="C173" s="47">
        <v>190000</v>
      </c>
      <c r="D173" s="12"/>
    </row>
    <row r="174" spans="1:4" s="18" customFormat="1" ht="22.5" customHeight="1">
      <c r="A174" s="17">
        <v>150101</v>
      </c>
      <c r="B174" s="34" t="s">
        <v>114</v>
      </c>
      <c r="C174" s="38">
        <f>C175+C176+C177+C178</f>
        <v>1820000</v>
      </c>
      <c r="D174" s="23"/>
    </row>
    <row r="175" spans="1:4" s="9" customFormat="1" ht="57" customHeight="1">
      <c r="A175" s="10">
        <v>150101</v>
      </c>
      <c r="B175" s="1" t="s">
        <v>76</v>
      </c>
      <c r="C175" s="47">
        <v>120000</v>
      </c>
      <c r="D175" s="12"/>
    </row>
    <row r="176" spans="1:4" s="9" customFormat="1" ht="55.5" customHeight="1">
      <c r="A176" s="10">
        <v>150101</v>
      </c>
      <c r="B176" s="1" t="s">
        <v>79</v>
      </c>
      <c r="C176" s="47">
        <v>200000</v>
      </c>
      <c r="D176" s="12"/>
    </row>
    <row r="177" spans="1:4" s="9" customFormat="1" ht="48" customHeight="1">
      <c r="A177" s="10">
        <v>150101</v>
      </c>
      <c r="B177" s="1" t="s">
        <v>80</v>
      </c>
      <c r="C177" s="47">
        <v>1023000</v>
      </c>
      <c r="D177" s="12"/>
    </row>
    <row r="178" spans="1:4" s="9" customFormat="1" ht="57" customHeight="1">
      <c r="A178" s="10">
        <v>150101</v>
      </c>
      <c r="B178" s="15" t="s">
        <v>82</v>
      </c>
      <c r="C178" s="47">
        <v>477000</v>
      </c>
      <c r="D178" s="12"/>
    </row>
    <row r="179" spans="1:4" s="18" customFormat="1" ht="43.5" customHeight="1">
      <c r="A179" s="17">
        <v>150110</v>
      </c>
      <c r="B179" s="3" t="s">
        <v>115</v>
      </c>
      <c r="C179" s="25">
        <f>C180+C181+C182+C183+C184+C185+C186+C187+C188+C189+C190</f>
        <v>5748302</v>
      </c>
      <c r="D179" s="23"/>
    </row>
    <row r="180" spans="1:4" s="9" customFormat="1" ht="61.5" customHeight="1">
      <c r="A180" s="10">
        <v>150110</v>
      </c>
      <c r="B180" s="5" t="s">
        <v>86</v>
      </c>
      <c r="C180" s="47">
        <v>5694</v>
      </c>
      <c r="D180" s="12"/>
    </row>
    <row r="181" spans="1:4" s="9" customFormat="1" ht="63.75" customHeight="1">
      <c r="A181" s="10">
        <v>150110</v>
      </c>
      <c r="B181" s="5" t="s">
        <v>85</v>
      </c>
      <c r="C181" s="47">
        <v>172000</v>
      </c>
      <c r="D181" s="12"/>
    </row>
    <row r="182" spans="1:4" s="9" customFormat="1" ht="66" customHeight="1">
      <c r="A182" s="10">
        <v>150110</v>
      </c>
      <c r="B182" s="1" t="s">
        <v>183</v>
      </c>
      <c r="C182" s="47">
        <v>1147160</v>
      </c>
      <c r="D182" s="12">
        <v>1457366</v>
      </c>
    </row>
    <row r="183" spans="1:4" s="9" customFormat="1" ht="54" customHeight="1">
      <c r="A183" s="10">
        <v>150110</v>
      </c>
      <c r="B183" s="1" t="s">
        <v>84</v>
      </c>
      <c r="C183" s="47">
        <v>1035315</v>
      </c>
      <c r="D183" s="12"/>
    </row>
    <row r="184" spans="1:4" s="9" customFormat="1" ht="51.75" customHeight="1">
      <c r="A184" s="10">
        <v>150110</v>
      </c>
      <c r="B184" s="5" t="s">
        <v>83</v>
      </c>
      <c r="C184" s="47">
        <v>160000</v>
      </c>
      <c r="D184" s="12"/>
    </row>
    <row r="185" spans="1:4" s="9" customFormat="1" ht="78" customHeight="1">
      <c r="A185" s="10">
        <v>150110</v>
      </c>
      <c r="B185" s="5" t="s">
        <v>54</v>
      </c>
      <c r="C185" s="47">
        <v>12070</v>
      </c>
      <c r="D185" s="12"/>
    </row>
    <row r="186" spans="1:4" s="9" customFormat="1" ht="60.75" customHeight="1">
      <c r="A186" s="10">
        <v>150110</v>
      </c>
      <c r="B186" s="1" t="s">
        <v>87</v>
      </c>
      <c r="C186" s="47">
        <v>1402</v>
      </c>
      <c r="D186" s="12"/>
    </row>
    <row r="187" spans="1:4" s="9" customFormat="1" ht="63" customHeight="1">
      <c r="A187" s="10">
        <v>150110</v>
      </c>
      <c r="B187" s="1" t="s">
        <v>195</v>
      </c>
      <c r="C187" s="47">
        <v>597299</v>
      </c>
      <c r="D187" s="12"/>
    </row>
    <row r="188" spans="1:4" s="9" customFormat="1" ht="68.25" customHeight="1">
      <c r="A188" s="10">
        <v>150110</v>
      </c>
      <c r="B188" s="1" t="s">
        <v>204</v>
      </c>
      <c r="C188" s="47">
        <v>1180580</v>
      </c>
      <c r="D188" s="12"/>
    </row>
    <row r="189" spans="1:4" s="9" customFormat="1" ht="78.75" customHeight="1">
      <c r="A189" s="10">
        <v>150110</v>
      </c>
      <c r="B189" s="1" t="s">
        <v>90</v>
      </c>
      <c r="C189" s="47">
        <v>1435000</v>
      </c>
      <c r="D189" s="12"/>
    </row>
    <row r="190" spans="1:4" s="9" customFormat="1" ht="37.5" customHeight="1">
      <c r="A190" s="10">
        <v>150110</v>
      </c>
      <c r="B190" s="52" t="s">
        <v>91</v>
      </c>
      <c r="C190" s="47">
        <v>1782</v>
      </c>
      <c r="D190" s="12"/>
    </row>
    <row r="191" spans="1:4" s="9" customFormat="1" ht="20.25">
      <c r="A191" s="7">
        <v>11</v>
      </c>
      <c r="B191" s="2" t="s">
        <v>48</v>
      </c>
      <c r="C191" s="25">
        <f>C192+C193+C194+C195</f>
        <v>1842377</v>
      </c>
      <c r="D191" s="22"/>
    </row>
    <row r="192" spans="1:4" s="9" customFormat="1" ht="60" customHeight="1">
      <c r="A192" s="31" t="s">
        <v>9</v>
      </c>
      <c r="B192" s="1" t="s">
        <v>92</v>
      </c>
      <c r="C192" s="47">
        <v>1345000</v>
      </c>
      <c r="D192" s="12"/>
    </row>
    <row r="193" spans="1:4" s="9" customFormat="1" ht="67.5" customHeight="1">
      <c r="A193" s="31" t="s">
        <v>196</v>
      </c>
      <c r="B193" s="1" t="s">
        <v>197</v>
      </c>
      <c r="C193" s="47">
        <v>230000</v>
      </c>
      <c r="D193" s="12"/>
    </row>
    <row r="194" spans="1:4" s="9" customFormat="1" ht="69" customHeight="1">
      <c r="A194" s="10">
        <v>150101</v>
      </c>
      <c r="B194" s="1" t="s">
        <v>93</v>
      </c>
      <c r="C194" s="46">
        <v>260000</v>
      </c>
      <c r="D194" s="12"/>
    </row>
    <row r="195" spans="1:4" s="9" customFormat="1" ht="46.5" customHeight="1">
      <c r="A195" s="10">
        <v>130110</v>
      </c>
      <c r="B195" s="1" t="s">
        <v>55</v>
      </c>
      <c r="C195" s="46">
        <v>7377</v>
      </c>
      <c r="D195" s="12"/>
    </row>
    <row r="196" spans="1:4" s="18" customFormat="1" ht="25.5" customHeight="1">
      <c r="A196" s="17">
        <v>20</v>
      </c>
      <c r="B196" s="34" t="s">
        <v>12</v>
      </c>
      <c r="C196" s="25">
        <f>C197</f>
        <v>22850</v>
      </c>
      <c r="D196" s="23"/>
    </row>
    <row r="197" spans="1:4" s="9" customFormat="1" ht="35.25" customHeight="1">
      <c r="A197" s="31" t="s">
        <v>13</v>
      </c>
      <c r="B197" s="1" t="s">
        <v>94</v>
      </c>
      <c r="C197" s="46">
        <v>22850</v>
      </c>
      <c r="D197" s="12"/>
    </row>
    <row r="198" spans="1:4" s="18" customFormat="1" ht="20.25">
      <c r="A198" s="17">
        <v>24</v>
      </c>
      <c r="B198" s="13" t="s">
        <v>5</v>
      </c>
      <c r="C198" s="25">
        <f>C199+C200+C201+C202+C203+C204+C205+C206</f>
        <v>3002500</v>
      </c>
      <c r="D198" s="23"/>
    </row>
    <row r="199" spans="1:4" s="9" customFormat="1" ht="36" customHeight="1">
      <c r="A199" s="10">
        <v>110201</v>
      </c>
      <c r="B199" s="1" t="s">
        <v>237</v>
      </c>
      <c r="C199" s="47">
        <v>1285000</v>
      </c>
      <c r="D199" s="12"/>
    </row>
    <row r="200" spans="1:4" s="9" customFormat="1" ht="38.25" customHeight="1">
      <c r="A200" s="10">
        <v>110201</v>
      </c>
      <c r="B200" s="1" t="s">
        <v>95</v>
      </c>
      <c r="C200" s="47">
        <v>20000</v>
      </c>
      <c r="D200" s="12"/>
    </row>
    <row r="201" spans="1:4" s="9" customFormat="1" ht="48" customHeight="1">
      <c r="A201" s="10">
        <v>110201</v>
      </c>
      <c r="B201" s="1" t="s">
        <v>122</v>
      </c>
      <c r="C201" s="47">
        <v>25000</v>
      </c>
      <c r="D201" s="12"/>
    </row>
    <row r="202" spans="1:4" s="9" customFormat="1" ht="54.75" customHeight="1">
      <c r="A202" s="10">
        <v>110202</v>
      </c>
      <c r="B202" s="1" t="s">
        <v>96</v>
      </c>
      <c r="C202" s="47">
        <v>1308000</v>
      </c>
      <c r="D202" s="12"/>
    </row>
    <row r="203" spans="1:4" s="9" customFormat="1" ht="51.75" customHeight="1">
      <c r="A203" s="10">
        <v>110202</v>
      </c>
      <c r="B203" s="6" t="s">
        <v>184</v>
      </c>
      <c r="C203" s="47">
        <v>13000</v>
      </c>
      <c r="D203" s="12"/>
    </row>
    <row r="204" spans="1:4" s="9" customFormat="1" ht="40.5" customHeight="1">
      <c r="A204" s="10">
        <v>110204</v>
      </c>
      <c r="B204" s="1" t="s">
        <v>157</v>
      </c>
      <c r="C204" s="47">
        <v>160000</v>
      </c>
      <c r="D204" s="12"/>
    </row>
    <row r="205" spans="1:4" s="9" customFormat="1" ht="37.5" customHeight="1">
      <c r="A205" s="10">
        <v>110204</v>
      </c>
      <c r="B205" s="1" t="s">
        <v>138</v>
      </c>
      <c r="C205" s="47">
        <v>180000</v>
      </c>
      <c r="D205" s="12"/>
    </row>
    <row r="206" spans="1:4" s="9" customFormat="1" ht="33" customHeight="1">
      <c r="A206" s="10">
        <v>110502</v>
      </c>
      <c r="B206" s="1" t="s">
        <v>97</v>
      </c>
      <c r="C206" s="47">
        <v>11500</v>
      </c>
      <c r="D206" s="12"/>
    </row>
    <row r="207" spans="1:4" s="9" customFormat="1" ht="20.25">
      <c r="A207" s="7">
        <v>76</v>
      </c>
      <c r="B207" s="2" t="s">
        <v>49</v>
      </c>
      <c r="C207" s="25">
        <f>C208+C212</f>
        <v>2191380</v>
      </c>
      <c r="D207" s="12"/>
    </row>
    <row r="208" spans="1:4" s="18" customFormat="1" ht="36.75" customHeight="1">
      <c r="A208" s="17" t="s">
        <v>39</v>
      </c>
      <c r="B208" s="3" t="s">
        <v>4</v>
      </c>
      <c r="C208" s="25">
        <f>C209+C210+C211</f>
        <v>105700</v>
      </c>
      <c r="D208" s="23"/>
    </row>
    <row r="209" spans="1:4" s="9" customFormat="1" ht="18.75" customHeight="1">
      <c r="A209" s="10" t="s">
        <v>39</v>
      </c>
      <c r="B209" s="1" t="s">
        <v>139</v>
      </c>
      <c r="C209" s="46">
        <v>15000</v>
      </c>
      <c r="D209" s="12"/>
    </row>
    <row r="210" spans="1:4" s="9" customFormat="1" ht="47.25" customHeight="1">
      <c r="A210" s="10" t="s">
        <v>39</v>
      </c>
      <c r="B210" s="6" t="s">
        <v>98</v>
      </c>
      <c r="C210" s="46">
        <v>40700</v>
      </c>
      <c r="D210" s="12"/>
    </row>
    <row r="211" spans="1:4" s="9" customFormat="1" ht="65.25" customHeight="1">
      <c r="A211" s="31" t="s">
        <v>39</v>
      </c>
      <c r="B211" s="1" t="s">
        <v>99</v>
      </c>
      <c r="C211" s="47">
        <v>50000</v>
      </c>
      <c r="D211" s="12"/>
    </row>
    <row r="212" spans="1:4" s="18" customFormat="1" ht="21.75" customHeight="1">
      <c r="A212" s="39" t="s">
        <v>16</v>
      </c>
      <c r="B212" s="34" t="s">
        <v>17</v>
      </c>
      <c r="C212" s="38">
        <f>C213+C214+C215+C216+C217+C218+C219+C220+C221+C222+C223+C224</f>
        <v>2085680</v>
      </c>
      <c r="D212" s="23"/>
    </row>
    <row r="213" spans="1:4" s="9" customFormat="1" ht="55.5" customHeight="1">
      <c r="A213" s="10">
        <v>250380</v>
      </c>
      <c r="B213" s="6" t="s">
        <v>101</v>
      </c>
      <c r="C213" s="46">
        <v>438000</v>
      </c>
      <c r="D213" s="12"/>
    </row>
    <row r="214" spans="1:4" s="9" customFormat="1" ht="39.75" customHeight="1">
      <c r="A214" s="10">
        <v>250380</v>
      </c>
      <c r="B214" s="37" t="s">
        <v>102</v>
      </c>
      <c r="C214" s="46">
        <v>60000</v>
      </c>
      <c r="D214" s="12"/>
    </row>
    <row r="215" spans="1:4" s="9" customFormat="1" ht="39.75" customHeight="1">
      <c r="A215" s="10">
        <v>250380</v>
      </c>
      <c r="B215" s="21" t="s">
        <v>103</v>
      </c>
      <c r="C215" s="46">
        <v>74319</v>
      </c>
      <c r="D215" s="12"/>
    </row>
    <row r="216" spans="1:4" s="9" customFormat="1" ht="34.5" customHeight="1">
      <c r="A216" s="10">
        <v>250380</v>
      </c>
      <c r="B216" s="37" t="s">
        <v>104</v>
      </c>
      <c r="C216" s="46">
        <v>25000</v>
      </c>
      <c r="D216" s="12"/>
    </row>
    <row r="217" spans="1:4" s="9" customFormat="1" ht="42.75" customHeight="1">
      <c r="A217" s="10">
        <v>250380</v>
      </c>
      <c r="B217" s="37" t="s">
        <v>105</v>
      </c>
      <c r="C217" s="46">
        <v>100000</v>
      </c>
      <c r="D217" s="12"/>
    </row>
    <row r="218" spans="1:4" s="9" customFormat="1" ht="64.5" customHeight="1">
      <c r="A218" s="10">
        <v>250380</v>
      </c>
      <c r="B218" s="37" t="s">
        <v>106</v>
      </c>
      <c r="C218" s="46">
        <v>53165</v>
      </c>
      <c r="D218" s="12"/>
    </row>
    <row r="219" spans="1:4" s="9" customFormat="1" ht="59.25" customHeight="1">
      <c r="A219" s="10">
        <v>250380</v>
      </c>
      <c r="B219" s="37" t="s">
        <v>53</v>
      </c>
      <c r="C219" s="46">
        <v>99995</v>
      </c>
      <c r="D219" s="12"/>
    </row>
    <row r="220" spans="1:4" s="9" customFormat="1" ht="37.5" customHeight="1">
      <c r="A220" s="10">
        <v>250380</v>
      </c>
      <c r="B220" s="37" t="s">
        <v>107</v>
      </c>
      <c r="C220" s="46">
        <v>100000</v>
      </c>
      <c r="D220" s="12"/>
    </row>
    <row r="221" spans="1:4" s="9" customFormat="1" ht="36" customHeight="1">
      <c r="A221" s="10">
        <v>250380</v>
      </c>
      <c r="B221" s="37" t="s">
        <v>18</v>
      </c>
      <c r="C221" s="46">
        <v>35850</v>
      </c>
      <c r="D221" s="12"/>
    </row>
    <row r="222" spans="1:4" s="9" customFormat="1" ht="40.5" customHeight="1">
      <c r="A222" s="10">
        <v>250380</v>
      </c>
      <c r="B222" s="37" t="s">
        <v>108</v>
      </c>
      <c r="C222" s="46">
        <v>99351</v>
      </c>
      <c r="D222" s="12"/>
    </row>
    <row r="223" spans="1:4" s="9" customFormat="1" ht="78.75" customHeight="1">
      <c r="A223" s="10">
        <v>250380</v>
      </c>
      <c r="B223" s="21" t="s">
        <v>109</v>
      </c>
      <c r="C223" s="46">
        <v>632000</v>
      </c>
      <c r="D223" s="12"/>
    </row>
    <row r="224" spans="1:4" s="9" customFormat="1" ht="78.75" customHeight="1">
      <c r="A224" s="10">
        <v>250380</v>
      </c>
      <c r="B224" s="21" t="s">
        <v>110</v>
      </c>
      <c r="C224" s="46">
        <v>368000</v>
      </c>
      <c r="D224" s="12"/>
    </row>
    <row r="225" spans="1:4" s="9" customFormat="1" ht="20.25">
      <c r="A225" s="17" t="s">
        <v>40</v>
      </c>
      <c r="B225" s="3" t="s">
        <v>41</v>
      </c>
      <c r="C225" s="25">
        <f>C18+C20+C85+C191+C196+C198+C207</f>
        <v>43670839</v>
      </c>
      <c r="D225" s="12"/>
    </row>
    <row r="226" spans="2:3" ht="12" customHeight="1">
      <c r="B226" s="40"/>
      <c r="C226" s="26"/>
    </row>
    <row r="227" spans="1:3" ht="18.75">
      <c r="A227" s="54" t="s">
        <v>14</v>
      </c>
      <c r="B227" s="55"/>
      <c r="C227" s="55"/>
    </row>
    <row r="230" ht="20.25">
      <c r="B230" s="20" t="s">
        <v>68</v>
      </c>
    </row>
  </sheetData>
  <mergeCells count="14">
    <mergeCell ref="B1:C1"/>
    <mergeCell ref="B2:C2"/>
    <mergeCell ref="B5:C5"/>
    <mergeCell ref="A3:C3"/>
    <mergeCell ref="A4:C4"/>
    <mergeCell ref="A227:C227"/>
    <mergeCell ref="B6:C6"/>
    <mergeCell ref="A10:C10"/>
    <mergeCell ref="C13:C16"/>
    <mergeCell ref="B13:B16"/>
    <mergeCell ref="A11:C11"/>
    <mergeCell ref="A13:A15"/>
    <mergeCell ref="A9:C9"/>
    <mergeCell ref="B7:C7"/>
  </mergeCells>
  <printOptions/>
  <pageMargins left="1.1811023622047245" right="0" top="0.2362204724409449" bottom="0.1968503937007874" header="0.1968503937007874" footer="0"/>
  <pageSetup horizontalDpi="600" verticalDpi="600" orientation="portrait" paperSize="9" scale="55" r:id="rId1"/>
  <rowBreaks count="6" manualBreakCount="6">
    <brk id="40" max="2" man="1"/>
    <brk id="68" max="2" man="1"/>
    <brk id="99" max="2" man="1"/>
    <brk id="125" max="2" man="1"/>
    <brk id="154" max="2" man="1"/>
    <brk id="22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Admin</cp:lastModifiedBy>
  <cp:lastPrinted>2016-12-12T15:53:59Z</cp:lastPrinted>
  <dcterms:created xsi:type="dcterms:W3CDTF">2016-03-22T11:45:40Z</dcterms:created>
  <dcterms:modified xsi:type="dcterms:W3CDTF">2016-12-26T12:52:02Z</dcterms:modified>
  <cp:category/>
  <cp:version/>
  <cp:contentType/>
  <cp:contentStatus/>
</cp:coreProperties>
</file>