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definedName name="_xlnm.Print_Area" localSheetId="0">'Лист1'!$A$1:$C$151</definedName>
  </definedNames>
  <calcPr fullCalcOnLoad="1"/>
</workbook>
</file>

<file path=xl/sharedStrings.xml><?xml version="1.0" encoding="utf-8"?>
<sst xmlns="http://schemas.openxmlformats.org/spreadsheetml/2006/main" count="239" uniqueCount="163">
  <si>
    <r>
      <t>Міні-проект.</t>
    </r>
    <r>
      <rPr>
        <sz val="14"/>
        <rFont val="Times New Roman"/>
        <family val="1"/>
      </rPr>
      <t xml:space="preserve"> Капітальний ремонт приміщення амбулаторії загальної практики сімейної  медицини с. Берестовенька,  КЕКВ 3132. Субвенція з обласного бюджету в сумі 100000 грн та з бюджету Октябрської сільської ради в сумі 90000 грн.</t>
    </r>
  </si>
  <si>
    <t>Капітальний ремонт по заміні віконних і дверних блоків на металопластикові у амбулаторії загальної практики сімейної медицини с.Вознесенське, КЕКВ 3132.  Субвенція з бюджету Мартинівської сільської ради.</t>
  </si>
  <si>
    <t>Проведення  заміни п'яти вікон на металопластикові у амбулаторії загальної практики сімейної медицини с.Володимирівка, КЕКВ 3132. Субвенція з бюджету Володимирівської сільської ради.</t>
  </si>
  <si>
    <t>Фінансова підтримка Красноградському ПТМ на оплату обладнання для обліку споживання теплової енергії,  КЕКВ 3210. Вільні залишки районного бюджету.</t>
  </si>
  <si>
    <t>Красноградське підприємство теплових мереж на виконання проектних робіт на встановленя вузлів комерційного обліку теплової енергії  в житлових будинках по вул. Молодіжній № 1,2,3,5,6,7 с. Наталине Красноградського району,  КЕКВ 3210. Субвенція з бюджету Наталинської сільської ради.</t>
  </si>
  <si>
    <t>Красноградське підприємство теплових мереж  фінансова підтримка  на встановлення 6-ти вузлів комерційного обліку теплової енергії в теплових пунктах житлових будинків по вул.Молодіжній №1,2,3,5,6,7 с. Наталине Красноградського району, КЕКВ 3210. Субвенція з бюджету Наталинської сільської ради.</t>
  </si>
  <si>
    <r>
      <t>Красноградське</t>
    </r>
    <r>
      <rPr>
        <b/>
        <sz val="14"/>
        <rFont val="Times New Roman"/>
        <family val="1"/>
      </rPr>
      <t xml:space="preserve"> </t>
    </r>
    <r>
      <rPr>
        <sz val="14"/>
        <rFont val="Times New Roman"/>
        <family val="1"/>
      </rPr>
      <t>підприємство теплових мереж на виготовлення технічної документації з реконструкції системи газопостачання із заміною 2-х котлів котельні в с. Наталине, КЕКВ 3210. Субвенція з бюджету Наталинської сільської ради.</t>
    </r>
  </si>
  <si>
    <t>Фінансова підтримка комунальному підприємству "Водоканал". Придбання компенсаторів реактивної напруги для водозабору першого та другого підйомів підприємства, КЕКВ 3210. Субвенція з бюджету Міської ради.</t>
  </si>
  <si>
    <t>Фінансова підтримка КП "Водоканал" на придбання насосу на станцію першого підйому №14 комплексу водозаборних споруд, КЕКВ 3210. Субвенція з бюджету Наталинської сільської ради.</t>
  </si>
  <si>
    <t>Виготовленя кошторисного розрахунку по капітальному ремонту покрівлі Миколо-Комишуватського навчально-виховного комплексу, КЕКВ 3132. Субвенція з бюджету М-Комишуватської сільської ради.</t>
  </si>
  <si>
    <t>Виготовлення робочого проекту по капітальному ремонту і ліквідації аварійного стану несучих конструкцій приміщення спортивної зали Добренської навчально-виховного комплексу, КЕКВ 3132. Субвенція з бюджету Мартинівської сільської ради.</t>
  </si>
  <si>
    <t>Капітальний ремонт із ліквідації аварійного стану несучих конструкцій приміщення спортивної зали Добреньського  навчально-виховного комплексу, КЕКВ 3132. Вільні залишки районного бюджету.</t>
  </si>
  <si>
    <t>Придбання водяного насосу для дошкільного підрозділу Добренського НВК, КЕКВ 3110.  Субвенція з бюджету Мартинівської  сільської ради.</t>
  </si>
  <si>
    <t>Співфінансування мікроекту по капітальному ремонту приміщень по заміні вікон в будівлі Піщанського НВК (ПРООН),  КЕКВ 3132. Субвенція з бюджету Піщанської сільської ради.</t>
  </si>
  <si>
    <t>Співфінансування мікропроекту по капітальному ремонту приміщень по заміні вікон в будівлі Берестовеньківської ЗОШ І-ІІІ ступенів ( ПРООН),   КЕКВ 3132.  Субвенція з бюджету Октябрської сільської ради.</t>
  </si>
  <si>
    <t>На оплату послуг технічного нагляду по мікропроекту по капільному ремонту приміщень по заміні вікон в будівлі Берестовеньківської загальноосвітньої школи І-ІІІ ступенів (ПРООН), КЕКВ 3132. Субвенція з бюджету Октябрської сільської ради.</t>
  </si>
  <si>
    <t>Співфінансування мікропроекту по капітальному ремонту приміщень по заміні вікон в будівлі Хрестищенської ЗОШ І-ІІІ ступенів (ПРООН),   КЕКВ 3132. Субвенція з бюджету Хрестищенської сільської ради.</t>
  </si>
  <si>
    <t>На оплату послуг технічного нагляду по мікропроекту по капільному ремонту приміщень по заміні вікон в будівлі Хрестищенської загальноосвітньої школи І-ІІІ ступенів (ПРООН), КЕКВ 3132. Субвенція з бюджету Хрестищенської сільської ради.</t>
  </si>
  <si>
    <t>На оплату послуг технічного нагляду по мікропроекту по капільному ремонту приміщень по заміні вікон в будівлі Піщанського навчально-виховного комплексу (ПРООН), КЕКВ 3132. Субвенція з бюджету Піщанської сільської ради.</t>
  </si>
  <si>
    <t>Виготовлення проектно-кошторисної документації на капітальний ремонт по заміні дверних блоків в приміщенні Піщанського НВК,  КЕКВ 3132.  Субвенція з бюджету  Піщанської сільської ради.</t>
  </si>
  <si>
    <t>Придбання двох павільйонів для дошкільних підрозділів Володимирівського Навчально-виховного комплексу та Лукашівського навчально-виховного комплексу, КЕКВ 3110. Субвенція з бюджету Володимирівської сільської ради.</t>
  </si>
  <si>
    <t>Придбання дитячого майданчика для дошкільного підрозділу  Лукашівського навчально-виховного комплексу, КЕКВ 3110. Субвенція з бюджету Володимирівської сільської ради.</t>
  </si>
  <si>
    <t>Капітальний ремонт по заміні дверних блоків майстерні Володимирівського навчально-виховного комплексу, КЕКВ 3132. Субвенція Володимирівської сільради.</t>
  </si>
  <si>
    <t>Капітальний ремонт по заміні дверних блоків у приміщенні Володимирівського навчально-виховного комплексу, КЕКВ 3132. Субвенція з бюджету Володимирівської сільської ради.</t>
  </si>
  <si>
    <t xml:space="preserve">Капітальний ремонт по заміні віконних блоків їдальні Володимирівського навчально-виховного комплексу, КЕКВ 3132. Субвенція з бюджету Володимирівської сільської ради. </t>
  </si>
  <si>
    <r>
      <t>Міні-проект.</t>
    </r>
    <r>
      <rPr>
        <sz val="14"/>
        <rFont val="Times New Roman"/>
        <family val="1"/>
      </rPr>
      <t xml:space="preserve"> Капітальний ремонт системи опалення І поверху приміщення шкільного підрозділу Наталинського навчально-виховного комплексу, КЕКВ 3132. Субвенція з обласного бюджету в сумі 99995 грн та з бюджету Наталинської сільської ради в сумі 173635 грн.</t>
    </r>
  </si>
  <si>
    <r>
      <t>Міні-проект.</t>
    </r>
    <r>
      <rPr>
        <sz val="14"/>
        <rFont val="Times New Roman"/>
        <family val="1"/>
      </rPr>
      <t xml:space="preserve"> Капітальний ремонт системи опалення двох груп (раннього віку та середнього) дошкільного  підрозділу Наталинського НВК, КЕКВ 3132. Субвенція з обласного бюджету в сумі 99998 грн та з бюджету Наталинської сільради в сумі 138465 грн..</t>
    </r>
  </si>
  <si>
    <r>
      <t>Міні-проект.</t>
    </r>
    <r>
      <rPr>
        <sz val="14"/>
        <rFont val="Times New Roman"/>
        <family val="1"/>
      </rPr>
      <t xml:space="preserve"> Капітальний ремонт внутрішніх приміщень групи раннього віку дошкільного  підрозділу Наталинського НВК,   КЕКВ 3132. Субвенція з обласного бюджету в сумі 99883 грн та з бюджету Наталинської сільської радив сумі 376294 грн.</t>
    </r>
  </si>
  <si>
    <r>
      <t>Міні-проект.</t>
    </r>
    <r>
      <rPr>
        <sz val="14"/>
        <rFont val="Times New Roman"/>
        <family val="1"/>
      </rPr>
      <t xml:space="preserve"> Капітальний ремонт по заміні віконних та дверних блоків у Лукашівському навчально-виховному комплексу, КЕКВ 3132. Субвенція з обласного бюджету в сумі 85499 грн та з бюджету Володимирівськоїсільської ради в сумі 76949 грн.</t>
    </r>
  </si>
  <si>
    <r>
      <t>Міні-проект.</t>
    </r>
    <r>
      <rPr>
        <sz val="14"/>
        <rFont val="Times New Roman"/>
        <family val="1"/>
      </rPr>
      <t xml:space="preserve"> Капітальний ремонт по заміні віконних блоків на енергозберігаючі Петрівського НВК, КЕКВ 3132. Субвенція з обласного бюджету в сумі 99998 грн та з бюджету Петрівської сільської ради в сумі 89998 грн.</t>
    </r>
  </si>
  <si>
    <r>
      <t>Міні-проект.</t>
    </r>
    <r>
      <rPr>
        <sz val="14"/>
        <rFont val="Times New Roman"/>
        <family val="1"/>
      </rPr>
      <t xml:space="preserve"> Капітальний ремонт по заміні старих віконних блоків на енергозберігаючі в Хрестищенській ЗОШ І-ІІІ ст., КЕКВ 3132. Субвенція з обласного бюджету в сумі 69733 грн та з бюджету Хрестищенської сільської ради в сумі 62761 грн..</t>
    </r>
  </si>
  <si>
    <r>
      <t>Міні-проект.</t>
    </r>
    <r>
      <rPr>
        <sz val="14"/>
        <rFont val="Times New Roman"/>
        <family val="1"/>
      </rPr>
      <t xml:space="preserve"> Капітальний ремонт покрівлі Попівської загальноосвітньої школи І-ІІІ ступенів, КЕКВ 3132.Субвенція з  обласного бюджету в сумі 80445 грн та з бюджету Попівської сільради в сумі 72400 грн.</t>
    </r>
  </si>
  <si>
    <r>
      <t>Міні-проект</t>
    </r>
    <r>
      <rPr>
        <sz val="14"/>
        <rFont val="Times New Roman"/>
        <family val="1"/>
      </rPr>
      <t>. Капітальний ремонт по утепленню будівлі дошкільного закладу Кобзівського НВК, КЕКВ 3132. Субвенція з обласного бюджету в сумі 90872 грн  та з  бюджету Кобзівської сільради в сумі 81785 грн.</t>
    </r>
  </si>
  <si>
    <r>
      <t>Міні-проект. К</t>
    </r>
    <r>
      <rPr>
        <sz val="14"/>
        <rFont val="Times New Roman"/>
        <family val="1"/>
      </rPr>
      <t>апітальний ремонт по заміні вікон та дверей в дошкільному підрозділі Красноградського НВК №3, КЕКВ 3132. Субвенція з обласного бюджету в сумі 89299 грн  та бюджету Міської ради в сумі 80369 грн.</t>
    </r>
  </si>
  <si>
    <t>Виготовлення проектно-кошторисної документації, її погодження та капітальний ремонт ганку Піщанського навчально-виховного  комплексу, КЕКВ 3132. Субвенція з бюджету Піщанської сільської ради.</t>
  </si>
  <si>
    <t>Виготовлення проектно-кошторисної документації та капітальний ремонт ганку дошкільного підрозділу Піщанського навчально-виховного комплексу, КЕКВ 3132. Субвенція з бюджету Піщанської сільської ради.</t>
  </si>
  <si>
    <t>Виготовлення проектно-кошторисної документації по капітальному ремонту харчоблоку із заміною внутрішніх інженерних мереж Красноградського навчально-виховного комплексу №2, КЕКВ 3132. Вільні залишки районного бюджету.</t>
  </si>
  <si>
    <t>Виготовлення кошторисної документації та капітальний ремонт ганку у будівлі Хрестищенської ЗОШ І-ІІІ ступенів, КЕКВ 3132. Субвенція з бюджету Кирилівської сільської ради.</t>
  </si>
  <si>
    <t>Капітальний ремонт внутрішніх туалетів, дверних прорізів, системи водопостачання та водовідведення першого поверху шкільного підрозділу Наталинського навчально-виховного комплексу, КЕКВ 3132. Субвенція з бюджету  Наталинської сільської ради.</t>
  </si>
  <si>
    <t>Капітальний ремонт внутрішніх приміщень групи середнього віку, системи водопостачання та водовідведення  груп раннього та середнього віку дошкільного підрозділу Наталинського навчально-виховного комплексу, КЕКВ 3132. Субвенція з бюджету Наталинської сільської ради.</t>
  </si>
  <si>
    <t>Виготовлення проектно-кошторисної документації, її погодження та капітальний ремонт першого поверху та кабінетів другого поверху  Піщанського навчально-виховного комплексу, КЕКВ 3132. Субвенція з бюджету Піщанської сільської ради.</t>
  </si>
  <si>
    <t>Виготовлення проектно-кошторисної документації та капітальний ремонт по заміні  освітлювального обладнання спортивної зали Красноградського навчально-виховного комплексу № 2, КЕКВ 3132.  Перерозподіл  коштів, виділених на капітальний ремонт внутрішньої частини нежитлової будівлі освітянського корпусу із зміною віконних блоків.</t>
  </si>
  <si>
    <t>Виготовлення проектно-кошторисної документації та капітальний ремонт каналізаційної системи та внутрішніх туалетів дошкільного підрозділу Красноградського навчально-виховного комплексу № 2, КЕКВ 3132. Перерозподіл  коштів в сумі 50000 грн., виділених на капітальний ремонт внутрішньої частини нежитлової будівлі освітянського корпусу із зміною віконних блоків та перерозподіл коштів в сумі 50000 грн, виділених на капітальний ремонт  каналізаційної системи та внутрішніх туалетів Красноградського районного центру дитячої та юнацької творчості.</t>
  </si>
  <si>
    <t>Придбання обладнання для харчоблоку Красноградського багатопрофільного ліцею, КЕКВ 3110. Перерозподіл  коштів, виділених на капітальний ремонт внутрішньої частини нежитлової будівлі освітянського корпусу із зміною віконних блоків.</t>
  </si>
  <si>
    <t>Придбання комплексу вузла обліку теплової енергії системи теплопостачання дошкільного підрозділу Наталинського навчально-виховного комплексу, КЕКВ 3110. Субвенція Наталинської сільської ради.</t>
  </si>
  <si>
    <t>Придбання комплекту звукопідсилювальної апаратури для актової зали Красноградської ЗОШ № 1 ім.Копиленка,  КЕКВ 3110 . Вільні залишки районного бюджету.</t>
  </si>
  <si>
    <t>Придбання холодильника для дошкільного підрозділу Красноградського навчально-виховного комплексу № 3, КЕКВ 3110. Перерозподіл  коштів, виділених на капітальний ремонт внутрішньої частини нежитлової будівлі освітянського корпусу із зміною віконних блоків.</t>
  </si>
  <si>
    <t>Придбання холодильника для харчоблоку Хрестищенської  ЗОШ І-ІІІ ступенів, КЕКВ 3110  Субвенція з бюджету Хрестищенської сільської ради.</t>
  </si>
  <si>
    <t>Капітальний ремонт  каналізаційної системи та внутрішніх туалетів Красноградського районного центру дитячої та юнацької творчості,  КЕКВ 3132. Вільні залишки районного  бюджету.</t>
  </si>
  <si>
    <t>Капітальний ремонт  каналізаційної системи та внутрішніх туалетів Красноградського районного центру дитячої та юнацької творчості за рахунок залишку невикористаних коштів, виділених на капітальний ремонт внутрішньої частини нежитлової будівлі освітянського корпусу із заміною віконних блоків, КЕКВ 3132. Вільні залишки районного бюджету.</t>
  </si>
  <si>
    <r>
      <t>Міні-проект.</t>
    </r>
    <r>
      <rPr>
        <sz val="14"/>
        <rFont val="Times New Roman"/>
        <family val="1"/>
      </rPr>
      <t xml:space="preserve"> Капітальний ремонт по заміні віконних блоків та дверей на енергозберігаючі Красноградського районного центру дитячої та юнацької творчості, КЕКВ 3132. Субвенція з обласного бюджету в сумі 100000 грн та з бюджету міської ради в сумі 90000 грн.</t>
    </r>
  </si>
  <si>
    <t>На виготовлення проектно-кошторисної документації  та капітальний ремонт            каналізаційної системи та внутрішніх туалетів Красноградського районного центру позашкільної освіти, КЕКВ 3132. Субвенція з бюджету міської ради.</t>
  </si>
  <si>
    <t>Придбання комп'ютерної техніки, КЕКВ 3110. Вільні залишки районного бюджету.</t>
  </si>
  <si>
    <t>Виготовленя проектно-кошторисної документації , її погодження та капітальний ремонт внутрішньої частини нежитлової будівлі освітянського корпусу із зміною віконних блоків,  КЕКВ 3132. Вільні залишки районного бюджету.</t>
  </si>
  <si>
    <t>Придбання підручників та посібників для учнів 4 та 7 класів загальноосвітніх навчальних закладів, КЕКВ 3110. Вільні залишки районного бюджету.</t>
  </si>
  <si>
    <t>Оснащення кабінету математики Красноградського багатопрофільного ліцею сучасним обладнанням, приладами, пристроями та пристосуваннями за рахунок субвенції з обласного бюджету, КЕКВ 3110.</t>
  </si>
  <si>
    <t>Придбання двох шкільних автобусів для підвозу учнів та вчителів до навчальних закладів, КЕКВ 3110.  Вільні залишки районного бюджету в сумі 1400000 грн; залишок освітньої субвенції з Державного бюджету місцевим бюджетам, що утворився на початок 2016 року в сумі 1400000 грн.</t>
  </si>
  <si>
    <t>Придбання шкільних автобусів для перевезення дітей, що проживають у сільській місцевості,  КЕКВ3110. Субвенція з обласного бюджету.</t>
  </si>
  <si>
    <t>Придбання і доставка підручників і посібників для учнів загальноосвітніх навчальних закладів, КЕКВ 3110. Субвенція з обласного бюджету.</t>
  </si>
  <si>
    <t>Виготовленя робочого проекту, оплату послуг виконання  технічного нагляду по  реконструкції нежитлової будівлі дошкільного підрозділу Добренського НВК, КЕКВ 3142. Субвенція з бюджету Мартинівської сільської ради.</t>
  </si>
  <si>
    <t>Виготовленя робочогопроекту  по реконструкції частини приміщень дошкільного підрозділу Піщанського НВК з прибудовою переходу до будівлі початкової школи,  КЕКВ 3142. Субвенція з бюджету Піщанської сільської ради.</t>
  </si>
  <si>
    <t>На погодження проектно-кошторисної документаціїї та реконструкції приміщення майстерні Красноградської ЗОШ № 1 ім О.І.Копиленка під харчоблок, КЕКВ 3142. Вільні залишки районного бюджету.</t>
  </si>
  <si>
    <t>Виготовлення проектно-кошторисної документації, її погодження та реконструкція системи опалення Кобзівського навчально-виховного комплексу, КЕКВ 3142. Субвенція з  бюджету Кобзівської сільської ради.</t>
  </si>
  <si>
    <t>Виготовленя  проектно-кошторисної документації та її погодження по реконструкції системи опалення Миколо-Комишуватського навчально-виховного комплексу, КЕКВ 3142.Субвенція з бюджету М-Комишуватської  сільської ради.</t>
  </si>
  <si>
    <t>Виготовлення проектно-кошторисної документації по реконструкції головного входу з влаштуванням пандусу Красноградського навчально-виховного комплексу № 2, КЕКВ 3142. Перерозподіл коштів, виділених на виготовлення проектно-кошторисної документації по капітальному ремонту гловного входу з влаштуванням пандусу Красноградського навчально-виховного комплексу № 2 по КФК 070201, КЕКВ 3132. Вільні залишки районного бюджету.</t>
  </si>
  <si>
    <t>Виготовлення проектно-кошторисної документації та капітальний ремонт нежитлової будівлі Молодіжний центр за адресою мікрорайон № 3, буд. б/н, КЕКВ 3132. Вільні залишки районного бюджету.</t>
  </si>
  <si>
    <t xml:space="preserve">Виготовлення проектно-кошторисної документації та реконструкції системи опалення з улаштуванням твердопаливної топкової в адмінбудівлі стадіону "Ювілейний" за адресою вул.19 Вересня,119, КЕКВ 3142. Вільні залишки районного бюджету. </t>
  </si>
  <si>
    <t>Придбання пральної машина LG, КЕКВ 3110. Перерозподіл коштів, виділених на предмети, обладнання та інвентар по загальному фонду.</t>
  </si>
  <si>
    <t>Придбання дитячого ігрового комплексу для центру реабілітації дітей, КЕКВ 3110. Субвенція з бюджету Міської ради.</t>
  </si>
  <si>
    <t>Виготовлення проектно-кошторисної документації та проведення капітального ремонту районної бібліотеки, КЕКВ 3132. Вільні залишки районного бюджету</t>
  </si>
  <si>
    <t>Виготовлення проектно-кошторисної документації, експертизи на проведення капітального ремонту покрівлі приміщення Красноградського краєзнавчого музею,  КЕКВ 3132. Вільні залишки районного бюджету.</t>
  </si>
  <si>
    <t>Поповнення бібліотечного фонду для районної бібліотеки, КЕКВ 3110. Перерозподіл лімітів з загального фонду до спеціального фонду.</t>
  </si>
  <si>
    <t>Военкомат придбання ком'ютерної техніки, КЕКВ 3220. Вільні залишки районного бюджету.</t>
  </si>
  <si>
    <t>Субвенція з бюджетів сільських рад на утримання УПСЗН, КЕКВ3220. Вільні залишки районного бюджету.</t>
  </si>
  <si>
    <t>Придбання комп'ютерної техніки для новостворених відділів Красноградської райдержадміністрації згідно Програми  економічного і соціального розвитку Красноградського району на 2016 рік,   КЕКВ 3220. Вільні залишки районного бюджету.</t>
  </si>
  <si>
    <t>Субвенція обласному бюджету на співфінансування видатків по розробці проектно-кошторисної документації на будівництво Комплексу по управлінню твердими побутовими відходами в м.Краснограді, КЕКВ 3220. Субвенція з бюджету Красноградської міської ради.</t>
  </si>
  <si>
    <r>
      <t xml:space="preserve">Міні-проект. </t>
    </r>
    <r>
      <rPr>
        <sz val="14"/>
        <rFont val="Times New Roman"/>
        <family val="1"/>
      </rPr>
      <t>Капітальний ремонт по</t>
    </r>
    <r>
      <rPr>
        <b/>
        <sz val="14"/>
        <rFont val="Times New Roman"/>
        <family val="1"/>
      </rPr>
      <t xml:space="preserve"> з</t>
    </r>
    <r>
      <rPr>
        <sz val="14"/>
        <rFont val="Times New Roman"/>
        <family val="1"/>
      </rPr>
      <t>аміні старих вікон і дверей в житловому будинку ОСББ "Ніка"</t>
    </r>
    <r>
      <rPr>
        <b/>
        <sz val="14"/>
        <rFont val="Times New Roman"/>
        <family val="1"/>
      </rPr>
      <t xml:space="preserve"> </t>
    </r>
    <r>
      <rPr>
        <sz val="14"/>
        <rFont val="Times New Roman"/>
        <family val="1"/>
      </rPr>
      <t>вул. Пушкіна,175,  КЕКВ 3220</t>
    </r>
    <r>
      <rPr>
        <b/>
        <sz val="14"/>
        <rFont val="Times New Roman"/>
        <family val="1"/>
      </rPr>
      <t xml:space="preserve">. </t>
    </r>
    <r>
      <rPr>
        <sz val="14"/>
        <rFont val="Times New Roman"/>
        <family val="1"/>
      </rPr>
      <t>Субвенція з обласного бюджету міському бюджету.</t>
    </r>
  </si>
  <si>
    <r>
      <t xml:space="preserve">Міні-проект. </t>
    </r>
    <r>
      <rPr>
        <sz val="14"/>
        <rFont val="Times New Roman"/>
        <family val="1"/>
      </rPr>
      <t>Реконструція вуличного освітлення по вулиці Калиновій в селі Піщанка, КЕКВ 3220. Субвенція з обласного бюджету бюджету Піщанської сільської ради.</t>
    </r>
  </si>
  <si>
    <r>
      <t xml:space="preserve">Міні-проект. </t>
    </r>
    <r>
      <rPr>
        <sz val="14"/>
        <rFont val="Times New Roman"/>
        <family val="1"/>
      </rPr>
      <t>Придбання спортивних тренажерів, КЕКВ 3220. Субвенція з обласного бюджету бюджету Піщанської сільської ради.</t>
    </r>
  </si>
  <si>
    <r>
      <t xml:space="preserve">Міні-проект. </t>
    </r>
    <r>
      <rPr>
        <sz val="14"/>
        <rFont val="Times New Roman"/>
        <family val="1"/>
      </rPr>
      <t>Капітальний ремонт по заміні  вікон та дверей на енергозберігаючі металопластикові Ленінського сільського будику культури за адресою: вул.Молодіжна,70 с. Ленінка, КЕКВ 3220. Субвенція з обласного бюджету бюджету Ленінської сільської ради.</t>
    </r>
  </si>
  <si>
    <r>
      <t>Міні-проект.</t>
    </r>
    <r>
      <rPr>
        <sz val="14"/>
        <rFont val="Times New Roman"/>
        <family val="1"/>
      </rPr>
      <t xml:space="preserve"> Капітальний ремонт по  заміні старих вікон та дверей на енергозберігаючі, утеплення приміщення клубу в с.Кирилівка, КЕКВ 3220. Субвенція з обласного бюджету бюджету Кирилівської сільської ради.</t>
    </r>
  </si>
  <si>
    <r>
      <t>Міні-проект.</t>
    </r>
    <r>
      <rPr>
        <sz val="14"/>
        <rFont val="Times New Roman"/>
        <family val="1"/>
      </rPr>
      <t xml:space="preserve"> Капітальний ремонт по заміні старих вікон в Красноградському дошкільному навчальному закладі № 5, КЕКВ 3220. Субвенція з обласного бюджету міському бюджету.</t>
    </r>
  </si>
  <si>
    <r>
      <t>Міні-проект</t>
    </r>
    <r>
      <rPr>
        <sz val="14"/>
        <rFont val="Times New Roman"/>
        <family val="1"/>
      </rPr>
      <t>. Придбання майданчика для спортивного  та культарного розвитку дітей та молоді. Субвенція з обласного бюджету міському бюджету.</t>
    </r>
  </si>
  <si>
    <t>Міні-проект. Капітальний ремонт по заміні вікон та дверей в житловому будинку по  вул. Котляревського, 6  ОСББ "Надія", КЕКВ 3220. Субвенція з обласного бюджету міському бюджету.</t>
  </si>
  <si>
    <t>Код тимчасової класифікації видатків та кредитування місцевого бюджету</t>
  </si>
  <si>
    <t>01</t>
  </si>
  <si>
    <t>010116</t>
  </si>
  <si>
    <t>03</t>
  </si>
  <si>
    <t>Красноградська районна державна адміністрація</t>
  </si>
  <si>
    <t>080000</t>
  </si>
  <si>
    <t>Охорона здоров`я</t>
  </si>
  <si>
    <t>080101</t>
  </si>
  <si>
    <t>Лікарні</t>
  </si>
  <si>
    <t>080800</t>
  </si>
  <si>
    <t>100000</t>
  </si>
  <si>
    <t>Житлово-комунальне господарство</t>
  </si>
  <si>
    <t>100201</t>
  </si>
  <si>
    <t>Теплові мережі</t>
  </si>
  <si>
    <t>070201</t>
  </si>
  <si>
    <t>070401</t>
  </si>
  <si>
    <t>070804</t>
  </si>
  <si>
    <t>250344</t>
  </si>
  <si>
    <t xml:space="preserve"> </t>
  </si>
  <si>
    <t>Всього:</t>
  </si>
  <si>
    <t>Перелік об'єктів,</t>
  </si>
  <si>
    <t>видатки на які у 2016 році проводяться</t>
  </si>
  <si>
    <t>до рішення районної ради</t>
  </si>
  <si>
    <t xml:space="preserve">Красноградська районна рада </t>
  </si>
  <si>
    <t>за рахунок коштів бюджту розвитку</t>
  </si>
  <si>
    <t xml:space="preserve">Загальноосвітні школи </t>
  </si>
  <si>
    <t>Сектор молоді та спорту Красноградської районної державної адміністрації.</t>
  </si>
  <si>
    <t>Фінансове управління Красноградської районної державної адміністрації.</t>
  </si>
  <si>
    <t xml:space="preserve">Відділ освіти Красноградської районної державної адміністрації </t>
  </si>
  <si>
    <t>Загальний обсяг фінансування,  грн.</t>
  </si>
  <si>
    <t>Придбання пральної машини для дошкільного підрозділу Красноградського НВК №3.  КЕКВ 3110 . Вільні залишки районного бюджету.</t>
  </si>
  <si>
    <t>Центр первинної медичної допомоги</t>
  </si>
  <si>
    <t>Виготовлення проектно-кошторисної документації на будівництво багатофункціонального фізкультурно-оздоровчого комплексу Красноградської ДЮСШ. КЕКВ 3122. Субвенція з бюджету міської ради.</t>
  </si>
  <si>
    <t>Інші освітні програми</t>
  </si>
  <si>
    <t>Позашкільні заклади освіти, зоходи із позашкільної роботи з дітьми</t>
  </si>
  <si>
    <t>Капітальні вкладення</t>
  </si>
  <si>
    <t>Проведення невідкладних відновлювальних робіт, будівництво та реконструкція загальноосвітніх навчальних закладів</t>
  </si>
  <si>
    <t>Виготовлення проектно-кошторисної документації та її погодження по реконструкції дитячо юнацького фізкультурно оздоровчого майданчика Красноградської ДЮСШ. КЕКВ 3142. Вільні залишки районного бюджету.</t>
  </si>
  <si>
    <t>Назва головного розпорядника коштів, назва об'єктів, потребуючих фінансування</t>
  </si>
  <si>
    <t>Централізована бухгалтерия відділу освіти районної державної адміністрації</t>
  </si>
  <si>
    <t>Код тимчасової відомчої класифікації видатків</t>
  </si>
  <si>
    <t xml:space="preserve">Субвенція з місцевого бюджету державному бюджету на виконання програм соціально-економічного та культурного розвитку регіонів. </t>
  </si>
  <si>
    <t xml:space="preserve">Капітальний ремонт по заміні віконних блоків дошкільного підрозділу Лукашівського навчально-виховного комплексу. КЕКВ 3132. Субвенція з бюджету Володимирівської сільської ради. </t>
  </si>
  <si>
    <t>Сектор культури та туризму</t>
  </si>
  <si>
    <t>070807</t>
  </si>
  <si>
    <t>Додаток 9</t>
  </si>
  <si>
    <t>091105</t>
  </si>
  <si>
    <t xml:space="preserve">(VIII позачергова сесія VІІ скликання) </t>
  </si>
  <si>
    <t>від 22 квітня 2016 року №139-VІІ</t>
  </si>
  <si>
    <t>150101</t>
  </si>
  <si>
    <t>Служба у справах дітей</t>
  </si>
  <si>
    <t>090700</t>
  </si>
  <si>
    <t>Керуючий справами апарату районної ради                                                                              В.Щепіна</t>
  </si>
  <si>
    <t>Водопровідно-каналізаційне господарство</t>
  </si>
  <si>
    <t>(Х позачергова сесія VII скликання)</t>
  </si>
  <si>
    <t>250380</t>
  </si>
  <si>
    <t>Інша субвенція</t>
  </si>
  <si>
    <r>
      <t>Міні-проект.</t>
    </r>
    <r>
      <rPr>
        <sz val="14"/>
        <rFont val="Times New Roman"/>
        <family val="1"/>
      </rPr>
      <t xml:space="preserve"> Капітальний ремонт внутрішніх приміщень та фасаду Миколо-Комишуватського  сільського Будинку культури. КЕКВ 3220. Субвенція з обласного бюджету бюджету Миколо-Комишуватської сільської ради.</t>
    </r>
  </si>
  <si>
    <t>в редакції рішення районної ради</t>
  </si>
  <si>
    <t xml:space="preserve">Придбання обладнання і предметів довгострокового  користування для подальшого придбання комп'ютерної техніки працівникам виконавчого апарату районної ради згідно Порграми економічного та соціального розвитку Красноградського району на 2016 рік, КЕКВ 3110 </t>
  </si>
  <si>
    <t>Придбання медичного обладнання, ларингоскопа в комплекті КаWe WL (рукоять ларінгоскопа, клинок Miller) -обладнання для неонаталогії та педіатрії, яке застосовується для проведення первинної реанімації новонароджених, КЕКВ 3110. Вільні залишки районного бюджету.</t>
  </si>
  <si>
    <t>Придбання комп'ютерної техніки  для забезпечення  організації доступу та належної роботи з адміністратором реєстру пацієнтів та створення єдиного обліку пацієнтів, що потребують інсулінотерапії для їх належного забезпечення препаратами інсуліну, КЕКВ3110. Вільні залишки районного бюджету.</t>
  </si>
  <si>
    <t>Виготовлення проектно-кошторисної документації на проведення капітального ремонту будівлі інфекційного відділення Красноградської центральної лікарні, КЕКВ 3132. Вільні залишки районного бюджету.</t>
  </si>
  <si>
    <t>Проведення капітального ремонту будівлі інфекційного відділення Красноградської центральної лікарні, КЕКВ 3132. Вільні залишки районного бюджету.</t>
  </si>
  <si>
    <t>Виготовлення кошторисної документації та проведення капітального ремонту по заміні віконних та дверних блоків на металопластикові в кабінетах районної лікарні, що знаходятьсяя в амбулаторії загальної практики сімейної медицини в с.Вознесенське, КЕКВ 3142. Субвенція Мартинівської сільської ради.</t>
  </si>
  <si>
    <t>Проведення капітального ремонту приймального відділення пологового відділеня і лівого крила пологового відділення  Красноградської центральної районної лікарні, КЕКВ 3132 .  Вільні залишки районного бюджету.</t>
  </si>
  <si>
    <t xml:space="preserve">Виготовлення кошторисної документації та проведення капітального ремонту по заміні дерев'яних вікон на металопластикові у хірургічному корпусі районної лікарні, КЕКВ 3132.  Вільні залишки районного бюджету. </t>
  </si>
  <si>
    <t>Виготовлення кошторисної документації та проведення капітального ремонту по заміні дерев'яних вікон на металопластикові у терапевтичному корпусі районної лікарні,  КЕКВ 3132 . Вільні залишки районного бюджету.</t>
  </si>
  <si>
    <t>Виготовлення кошторисної документації та проведення капітального ремонту котельні - заміна вікон та вхідних дверей на енергозберігаючі в амбулаторії загальної практики-сімейної медицини с.Кобзівка, КЕКВ 3132. Субвенція з бюджету Кобзівської сільської ради.</t>
  </si>
  <si>
    <t>Придбання меблів, медичного обладнання та довгострокового інвентарю медичного призначення  для пологового відділення, КЕКВ 3110. Вільні залишки районного бюджету.</t>
  </si>
  <si>
    <t>Придбання медичного обладнання в кабінети райлікарні, що знахордяться в амбулаторії загальної практики сімейної медицин с.Вознесенське, КЕКВ 3110. Субвенція з бюджету Мартинівської сільської ради.</t>
  </si>
  <si>
    <t>Виготовлення проектно-кошторисної документації та проведення капітального ремонту ганків, отмостки, цоколя з встановленням навісів і водостічних труб з жолобами будівлі амбулаторії загальної практики сімейної медицини с. Піщанка, КЕКВ  3132. Субвенція з бюджету Піщанської сільської ради.</t>
  </si>
  <si>
    <t>Виготовлення кошторисної документації та реконструкція вузла обліку газу в амбулаторії загальної практики-сімейної медицини с. Кобзівка, КЕКВ 3142. Субвенція з бюджету Кобзівської сільської ради.</t>
  </si>
  <si>
    <t>Виготовлення кошторисної документації та реконструкція вузла обліку газу в фельдшерському пункті с. Березівка, КЕКВ 3142.   Субвенція з бюджету Соснівської сільської ради.</t>
  </si>
  <si>
    <t>Придбання автоматичної пральної машинки 4500,00 грн, комп'ютера в зборі і лазерного принтера 11600,00 грн,  КЕКВ3110. Субвенція з бюджету М-Комишуватської сільської ради.</t>
  </si>
  <si>
    <r>
      <t>Міні-проект</t>
    </r>
    <r>
      <rPr>
        <sz val="14"/>
        <rFont val="Times New Roman"/>
        <family val="1"/>
      </rPr>
      <t>. Капітальний ремонт по заміні старих вікон та дверей на енергозберігаючі, утеплення приміщення фельдшерського пункту с.Кирилівка, КЕКВ 3132. Субвенція з обласного бюджету в сумі 99981 грн та з бюджету Кирилівської сільської ради в сумі 89983 грн.</t>
    </r>
  </si>
  <si>
    <t>Виготовлення проектно-кошторисної документації на реконструкцію  нежитлової будівлі, розташованої за адресою м.Красноград, вул. Шиндлера, 87 під відділення трансфузіології цекнтральної райлікарні та оплати робіт з проведення експертизи, КЕКВ 3142.  Вільні залишки районного бюджету.</t>
  </si>
  <si>
    <r>
      <t>Міні-проект.</t>
    </r>
    <r>
      <rPr>
        <sz val="14"/>
        <rFont val="Times New Roman"/>
        <family val="1"/>
      </rPr>
      <t xml:space="preserve"> Капітальний ремону по  заміні старих вікон та дверей на енергозберігнаючі, капітальний ремонт приміщення фельдшерського пункту с.Березівка, КЕКВ 3132. Субвенція з обласного бюджету в сумі 100000 грн та з бюджету Соснівської сільської ради в сумі 93335 грн.</t>
    </r>
  </si>
  <si>
    <t>від 24 червня 2016 року № 202-VII</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</si>
</sst>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16">
    <font>
      <sz val="10"/>
      <name val="Arial Cyr"/>
      <family val="0"/>
    </font>
    <font>
      <sz val="8"/>
      <name val="Arial Cyr"/>
      <family val="0"/>
    </font>
    <font>
      <sz val="14"/>
      <name val="Arial Cyr"/>
      <family val="0"/>
    </font>
    <font>
      <sz val="12"/>
      <name val="Times New Roman"/>
      <family val="1"/>
    </font>
    <font>
      <sz val="10"/>
      <name val="Times New Roman"/>
      <family val="1"/>
    </font>
    <font>
      <b/>
      <sz val="10"/>
      <name val="Times New Roman"/>
      <family val="1"/>
    </font>
    <font>
      <b/>
      <sz val="12"/>
      <name val="Times New Roman"/>
      <family val="1"/>
    </font>
    <font>
      <b/>
      <sz val="14"/>
      <name val="Times New Roman"/>
      <family val="1"/>
    </font>
    <font>
      <b/>
      <i/>
      <sz val="12"/>
      <name val="Times New Roman"/>
      <family val="1"/>
    </font>
    <font>
      <sz val="14"/>
      <name val="Times New Roman"/>
      <family val="1"/>
    </font>
    <font>
      <b/>
      <sz val="16"/>
      <name val="Times New Roman"/>
      <family val="1"/>
    </font>
    <font>
      <sz val="16"/>
      <name val="Times New Roman"/>
      <family val="1"/>
    </font>
    <font>
      <i/>
      <sz val="10"/>
      <name val="Times New Roman"/>
      <family val="1"/>
    </font>
    <font>
      <sz val="12"/>
      <name val="Arial Cyr"/>
      <family val="0"/>
    </font>
    <font>
      <i/>
      <sz val="12"/>
      <name val="Times New Roman"/>
      <family val="1"/>
    </font>
    <font>
      <i/>
      <sz val="12"/>
      <name val="Arial Cyr"/>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1" xfId="0" applyFont="1" applyBorder="1" applyAlignment="1">
      <alignment horizontal="center" vertical="center" wrapText="1"/>
    </xf>
    <xf numFmtId="0" fontId="6" fillId="0" borderId="1" xfId="0" applyFont="1" applyBorder="1" applyAlignment="1" quotePrefix="1">
      <alignment horizontal="center" vertical="center" wrapText="1"/>
    </xf>
    <xf numFmtId="0" fontId="9" fillId="0" borderId="1" xfId="0" applyFont="1" applyBorder="1" applyAlignment="1">
      <alignment horizontal="center" vertical="center" wrapText="1"/>
    </xf>
    <xf numFmtId="2" fontId="7" fillId="0" borderId="1" xfId="0" applyNumberFormat="1" applyFont="1" applyBorder="1" applyAlignment="1" quotePrefix="1">
      <alignment vertical="center" wrapText="1"/>
    </xf>
    <xf numFmtId="0" fontId="9" fillId="0" borderId="1" xfId="0" applyFont="1" applyFill="1" applyBorder="1" applyAlignment="1">
      <alignment wrapText="1"/>
    </xf>
    <xf numFmtId="2" fontId="7" fillId="0" borderId="1" xfId="0" applyNumberFormat="1" applyFont="1" applyFill="1" applyBorder="1" applyAlignment="1" quotePrefix="1">
      <alignment vertical="center" wrapText="1"/>
    </xf>
    <xf numFmtId="2" fontId="7" fillId="0" borderId="1" xfId="0" applyNumberFormat="1" applyFont="1" applyFill="1" applyBorder="1" applyAlignment="1">
      <alignment vertical="center" wrapText="1"/>
    </xf>
    <xf numFmtId="2" fontId="9"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wrapText="1"/>
    </xf>
    <xf numFmtId="49" fontId="3"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2" fontId="6" fillId="0" borderId="0" xfId="0" applyNumberFormat="1" applyFont="1" applyFill="1" applyAlignment="1">
      <alignment/>
    </xf>
    <xf numFmtId="0" fontId="4" fillId="0" borderId="0" xfId="0" applyFont="1" applyFill="1" applyAlignment="1">
      <alignment/>
    </xf>
    <xf numFmtId="0" fontId="3" fillId="0" borderId="1" xfId="0" applyFont="1" applyFill="1" applyBorder="1" applyAlignment="1" quotePrefix="1">
      <alignment horizontal="center" vertical="center" wrapText="1"/>
    </xf>
    <xf numFmtId="2" fontId="8" fillId="0" borderId="0" xfId="0" applyNumberFormat="1" applyFont="1" applyFill="1" applyAlignment="1">
      <alignment/>
    </xf>
    <xf numFmtId="0" fontId="3" fillId="0" borderId="0" xfId="0" applyFont="1" applyFill="1" applyAlignment="1">
      <alignment/>
    </xf>
    <xf numFmtId="0" fontId="7" fillId="0" borderId="1" xfId="0" applyFont="1" applyFill="1" applyBorder="1" applyAlignment="1">
      <alignment wrapText="1"/>
    </xf>
    <xf numFmtId="0" fontId="6" fillId="0" borderId="2" xfId="0" applyFont="1" applyBorder="1" applyAlignment="1">
      <alignment horizontal="center" vertical="center" wrapText="1"/>
    </xf>
    <xf numFmtId="0" fontId="12" fillId="0" borderId="0" xfId="0" applyFont="1" applyFill="1" applyAlignment="1">
      <alignment/>
    </xf>
    <xf numFmtId="0" fontId="9" fillId="0" borderId="1" xfId="0" applyFont="1" applyFill="1" applyBorder="1" applyAlignment="1">
      <alignment horizontal="justify"/>
    </xf>
    <xf numFmtId="0" fontId="9" fillId="0" borderId="0" xfId="0" applyFont="1" applyFill="1" applyAlignment="1">
      <alignment/>
    </xf>
    <xf numFmtId="0" fontId="6" fillId="0" borderId="1" xfId="0" applyFont="1" applyFill="1" applyBorder="1" applyAlignment="1" quotePrefix="1">
      <alignment horizontal="center" vertical="center" wrapText="1"/>
    </xf>
    <xf numFmtId="0" fontId="5" fillId="0" borderId="0" xfId="0" applyFont="1" applyFill="1" applyAlignment="1">
      <alignment/>
    </xf>
    <xf numFmtId="0" fontId="9" fillId="0" borderId="0" xfId="0" applyFont="1" applyFill="1" applyAlignment="1">
      <alignment horizontal="justify"/>
    </xf>
    <xf numFmtId="0" fontId="2" fillId="0" borderId="0" xfId="0" applyFont="1" applyFill="1" applyAlignment="1">
      <alignment/>
    </xf>
    <xf numFmtId="0" fontId="9" fillId="0" borderId="1" xfId="0" applyFont="1" applyFill="1" applyBorder="1" applyAlignment="1">
      <alignment horizontal="left" vertical="center" wrapText="1"/>
    </xf>
    <xf numFmtId="2" fontId="3" fillId="0" borderId="0" xfId="0" applyNumberFormat="1" applyFont="1" applyFill="1" applyAlignment="1">
      <alignment/>
    </xf>
    <xf numFmtId="0" fontId="6" fillId="0" borderId="0" xfId="0" applyFont="1" applyFill="1" applyAlignment="1">
      <alignment/>
    </xf>
    <xf numFmtId="0" fontId="0" fillId="0" borderId="0" xfId="0" applyFill="1" applyAlignment="1">
      <alignment/>
    </xf>
    <xf numFmtId="1" fontId="10"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xf>
    <xf numFmtId="0" fontId="13" fillId="0" borderId="0" xfId="0" applyFont="1" applyAlignment="1">
      <alignment/>
    </xf>
    <xf numFmtId="2" fontId="3" fillId="0" borderId="0" xfId="0" applyNumberFormat="1" applyFont="1" applyAlignment="1">
      <alignment/>
    </xf>
    <xf numFmtId="0" fontId="14" fillId="0" borderId="0" xfId="0" applyFont="1" applyFill="1" applyAlignment="1">
      <alignment/>
    </xf>
    <xf numFmtId="1" fontId="3" fillId="0" borderId="0" xfId="0" applyNumberFormat="1" applyFont="1" applyFill="1" applyAlignment="1">
      <alignment/>
    </xf>
    <xf numFmtId="0" fontId="13" fillId="0" borderId="0" xfId="0" applyFont="1" applyFill="1" applyAlignment="1">
      <alignment/>
    </xf>
    <xf numFmtId="49" fontId="3"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xf>
    <xf numFmtId="0" fontId="0" fillId="0" borderId="3" xfId="0" applyFont="1" applyFill="1" applyBorder="1" applyAlignment="1">
      <alignment/>
    </xf>
    <xf numFmtId="0" fontId="0" fillId="0" borderId="0" xfId="0" applyFill="1" applyBorder="1" applyAlignment="1">
      <alignment/>
    </xf>
    <xf numFmtId="0" fontId="7" fillId="0" borderId="1" xfId="0" applyFont="1" applyFill="1" applyBorder="1" applyAlignment="1">
      <alignment vertical="center" wrapText="1"/>
    </xf>
    <xf numFmtId="49" fontId="9" fillId="0" borderId="1" xfId="0" applyNumberFormat="1" applyFont="1" applyFill="1" applyBorder="1" applyAlignment="1">
      <alignment horizontal="center" vertical="center" wrapText="1"/>
    </xf>
    <xf numFmtId="0" fontId="7" fillId="0" borderId="1" xfId="0" applyFont="1" applyFill="1" applyBorder="1" applyAlignment="1">
      <alignment horizontal="justify"/>
    </xf>
    <xf numFmtId="0" fontId="9" fillId="0" borderId="4" xfId="0" applyFont="1" applyFill="1" applyBorder="1" applyAlignment="1">
      <alignment wrapText="1"/>
    </xf>
    <xf numFmtId="0" fontId="11" fillId="0" borderId="1" xfId="0" applyFont="1" applyFill="1" applyBorder="1" applyAlignment="1">
      <alignment horizontal="center"/>
    </xf>
    <xf numFmtId="0" fontId="7" fillId="0" borderId="1" xfId="0" applyFont="1" applyFill="1" applyBorder="1" applyAlignment="1">
      <alignment horizontal="left" vertical="center" wrapText="1"/>
    </xf>
    <xf numFmtId="0" fontId="9" fillId="0" borderId="0" xfId="0" applyFont="1" applyAlignment="1">
      <alignment horizontal="left"/>
    </xf>
    <xf numFmtId="0" fontId="11" fillId="0" borderId="0" xfId="0" applyFont="1" applyAlignment="1">
      <alignment horizontal="center"/>
    </xf>
    <xf numFmtId="2" fontId="11" fillId="0" borderId="0" xfId="0" applyNumberFormat="1" applyFont="1" applyFill="1" applyAlignment="1">
      <alignment horizontal="center"/>
    </xf>
    <xf numFmtId="0" fontId="11" fillId="0" borderId="0" xfId="0" applyFont="1" applyFill="1" applyAlignment="1">
      <alignment horizontal="center"/>
    </xf>
    <xf numFmtId="0" fontId="9" fillId="0" borderId="0" xfId="0" applyFont="1" applyAlignment="1">
      <alignment/>
    </xf>
    <xf numFmtId="0" fontId="7" fillId="0" borderId="0" xfId="0" applyFont="1" applyAlignment="1">
      <alignment horizontal="center"/>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7"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9" fillId="0" borderId="0" xfId="0" applyFont="1" applyFill="1" applyAlignment="1">
      <alignment/>
    </xf>
    <xf numFmtId="0" fontId="0" fillId="0" borderId="0" xfId="0" applyAlignment="1">
      <alignment/>
    </xf>
    <xf numFmtId="0" fontId="15" fillId="0" borderId="0" xfId="0" applyFont="1" applyAlignment="1">
      <alignment/>
    </xf>
    <xf numFmtId="0" fontId="14" fillId="0" borderId="0" xfId="0" applyFont="1" applyAlignment="1">
      <alignment horizontal="right"/>
    </xf>
    <xf numFmtId="0" fontId="15" fillId="0" borderId="0" xfId="0" applyFont="1" applyAlignment="1">
      <alignment horizontal="righ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67"/>
  <sheetViews>
    <sheetView tabSelected="1" view="pageBreakPreview" zoomScale="75" zoomScaleNormal="75" zoomScaleSheetLayoutView="75" workbookViewId="0" topLeftCell="A16">
      <selection activeCell="A11" sqref="A11:C11"/>
    </sheetView>
  </sheetViews>
  <sheetFormatPr defaultColWidth="9.00390625" defaultRowHeight="12.75"/>
  <cols>
    <col min="1" max="1" width="15.625" style="0" customWidth="1"/>
    <col min="2" max="2" width="130.375" style="57" customWidth="1"/>
    <col min="3" max="3" width="23.125" style="54" customWidth="1"/>
    <col min="4" max="4" width="24.375" style="38" customWidth="1"/>
    <col min="5" max="5" width="9.125" style="0" hidden="1" customWidth="1"/>
  </cols>
  <sheetData>
    <row r="1" spans="1:3" ht="15.75">
      <c r="A1" s="68"/>
      <c r="B1" s="69" t="s">
        <v>129</v>
      </c>
      <c r="C1" s="69"/>
    </row>
    <row r="2" spans="1:3" ht="15.75">
      <c r="A2" s="68"/>
      <c r="B2" s="69" t="s">
        <v>106</v>
      </c>
      <c r="C2" s="69"/>
    </row>
    <row r="3" spans="1:3" ht="15">
      <c r="A3" s="70" t="s">
        <v>132</v>
      </c>
      <c r="B3" s="70"/>
      <c r="C3" s="70"/>
    </row>
    <row r="4" spans="1:3" ht="18" customHeight="1">
      <c r="A4" s="70" t="s">
        <v>131</v>
      </c>
      <c r="B4" s="70"/>
      <c r="C4" s="70"/>
    </row>
    <row r="5" spans="1:3" ht="15.75">
      <c r="A5" s="68"/>
      <c r="B5" s="69" t="s">
        <v>142</v>
      </c>
      <c r="C5" s="69"/>
    </row>
    <row r="6" spans="1:3" ht="15.75">
      <c r="A6" s="68"/>
      <c r="B6" s="69" t="s">
        <v>162</v>
      </c>
      <c r="C6" s="69"/>
    </row>
    <row r="7" spans="1:3" ht="20.25" customHeight="1">
      <c r="A7" s="68"/>
      <c r="B7" s="69" t="s">
        <v>138</v>
      </c>
      <c r="C7" s="69"/>
    </row>
    <row r="9" spans="1:4" s="1" customFormat="1" ht="18.75">
      <c r="A9" s="58" t="s">
        <v>104</v>
      </c>
      <c r="B9" s="58"/>
      <c r="C9" s="58"/>
      <c r="D9" s="38"/>
    </row>
    <row r="10" spans="1:4" s="1" customFormat="1" ht="18.75">
      <c r="A10" s="58" t="s">
        <v>105</v>
      </c>
      <c r="B10" s="58"/>
      <c r="C10" s="58"/>
      <c r="D10" s="38"/>
    </row>
    <row r="11" spans="1:4" s="1" customFormat="1" ht="18.75">
      <c r="A11" s="58" t="s">
        <v>108</v>
      </c>
      <c r="B11" s="58"/>
      <c r="C11" s="58"/>
      <c r="D11" s="38"/>
    </row>
    <row r="12" spans="1:2" ht="20.25">
      <c r="A12" s="3"/>
      <c r="B12" s="53"/>
    </row>
    <row r="13" spans="1:3" s="2" customFormat="1" ht="12.75" customHeight="1">
      <c r="A13" s="63" t="s">
        <v>124</v>
      </c>
      <c r="B13" s="62" t="s">
        <v>122</v>
      </c>
      <c r="C13" s="59" t="s">
        <v>113</v>
      </c>
    </row>
    <row r="14" spans="1:3" s="2" customFormat="1" ht="12.75" customHeight="1">
      <c r="A14" s="64"/>
      <c r="B14" s="62"/>
      <c r="C14" s="60"/>
    </row>
    <row r="15" spans="1:3" s="2" customFormat="1" ht="59.25" customHeight="1">
      <c r="A15" s="65"/>
      <c r="B15" s="62"/>
      <c r="C15" s="60"/>
    </row>
    <row r="16" spans="1:3" s="2" customFormat="1" ht="109.5" customHeight="1">
      <c r="A16" s="23" t="s">
        <v>84</v>
      </c>
      <c r="B16" s="62"/>
      <c r="C16" s="61"/>
    </row>
    <row r="17" spans="1:4" s="3" customFormat="1" ht="20.25">
      <c r="A17" s="4">
        <v>1</v>
      </c>
      <c r="B17" s="6">
        <v>2</v>
      </c>
      <c r="C17" s="15">
        <v>3</v>
      </c>
      <c r="D17" s="2"/>
    </row>
    <row r="18" spans="1:4" s="3" customFormat="1" ht="20.25">
      <c r="A18" s="5" t="s">
        <v>85</v>
      </c>
      <c r="B18" s="7" t="s">
        <v>107</v>
      </c>
      <c r="C18" s="35">
        <f>C19</f>
        <v>107180</v>
      </c>
      <c r="D18" s="2"/>
    </row>
    <row r="19" spans="1:4" s="3" customFormat="1" ht="57.75" customHeight="1">
      <c r="A19" s="14" t="s">
        <v>86</v>
      </c>
      <c r="B19" s="8" t="s">
        <v>143</v>
      </c>
      <c r="C19" s="36">
        <v>107180</v>
      </c>
      <c r="D19" s="2"/>
    </row>
    <row r="20" spans="1:4" s="3" customFormat="1" ht="20.25">
      <c r="A20" s="5" t="s">
        <v>87</v>
      </c>
      <c r="B20" s="9" t="s">
        <v>88</v>
      </c>
      <c r="C20" s="35">
        <f>C22+C47</f>
        <v>5664361</v>
      </c>
      <c r="D20" s="39"/>
    </row>
    <row r="21" spans="1:4" s="18" customFormat="1" ht="20.25">
      <c r="A21" s="43"/>
      <c r="B21" s="8"/>
      <c r="C21" s="37"/>
      <c r="D21" s="32"/>
    </row>
    <row r="22" spans="1:4" s="18" customFormat="1" ht="20.25">
      <c r="A22" s="27" t="s">
        <v>89</v>
      </c>
      <c r="B22" s="10" t="s">
        <v>90</v>
      </c>
      <c r="C22" s="35">
        <f>C23+C40</f>
        <v>4956661</v>
      </c>
      <c r="D22" s="32"/>
    </row>
    <row r="23" spans="1:4" s="18" customFormat="1" ht="20.25">
      <c r="A23" s="19" t="s">
        <v>91</v>
      </c>
      <c r="B23" s="11" t="s">
        <v>92</v>
      </c>
      <c r="C23" s="36">
        <f>C24+C25+C26+C27+C28+C29+C30+C31+C32+C33+C34+C35+C36+C37+C38+C39</f>
        <v>4293594</v>
      </c>
      <c r="D23" s="21"/>
    </row>
    <row r="24" spans="1:4" s="18" customFormat="1" ht="56.25">
      <c r="A24" s="19" t="s">
        <v>91</v>
      </c>
      <c r="B24" s="8" t="s">
        <v>144</v>
      </c>
      <c r="C24" s="37">
        <v>325390</v>
      </c>
      <c r="D24" s="21"/>
    </row>
    <row r="25" spans="1:4" s="18" customFormat="1" ht="60.75" customHeight="1">
      <c r="A25" s="19" t="s">
        <v>91</v>
      </c>
      <c r="B25" s="8" t="s">
        <v>145</v>
      </c>
      <c r="C25" s="37">
        <v>13901</v>
      </c>
      <c r="D25" s="21"/>
    </row>
    <row r="26" spans="1:4" s="18" customFormat="1" ht="5.25" customHeight="1" hidden="1">
      <c r="A26" s="19"/>
      <c r="B26" s="12"/>
      <c r="C26" s="37"/>
      <c r="D26" s="21"/>
    </row>
    <row r="27" spans="1:4" s="18" customFormat="1" ht="37.5" customHeight="1">
      <c r="A27" s="19" t="s">
        <v>91</v>
      </c>
      <c r="B27" s="8" t="s">
        <v>146</v>
      </c>
      <c r="C27" s="37">
        <v>120000</v>
      </c>
      <c r="D27" s="21"/>
    </row>
    <row r="28" spans="1:4" s="18" customFormat="1" ht="37.5" customHeight="1">
      <c r="A28" s="19" t="s">
        <v>91</v>
      </c>
      <c r="B28" s="8" t="s">
        <v>147</v>
      </c>
      <c r="C28" s="37">
        <v>295000</v>
      </c>
      <c r="D28" s="21"/>
    </row>
    <row r="29" spans="1:4" s="18" customFormat="1" ht="57" customHeight="1">
      <c r="A29" s="19" t="s">
        <v>91</v>
      </c>
      <c r="B29" s="8" t="s">
        <v>148</v>
      </c>
      <c r="C29" s="37">
        <v>19665</v>
      </c>
      <c r="D29" s="21"/>
    </row>
    <row r="30" spans="1:4" s="18" customFormat="1" ht="59.25" customHeight="1">
      <c r="A30" s="19" t="s">
        <v>91</v>
      </c>
      <c r="B30" s="12" t="s">
        <v>149</v>
      </c>
      <c r="C30" s="37">
        <v>1397605</v>
      </c>
      <c r="D30" s="21"/>
    </row>
    <row r="31" spans="1:4" s="18" customFormat="1" ht="53.25" customHeight="1">
      <c r="A31" s="19" t="s">
        <v>91</v>
      </c>
      <c r="B31" s="8" t="s">
        <v>150</v>
      </c>
      <c r="C31" s="37">
        <v>570000</v>
      </c>
      <c r="D31" s="21"/>
    </row>
    <row r="32" spans="1:4" s="18" customFormat="1" ht="51.75" customHeight="1">
      <c r="A32" s="19" t="s">
        <v>91</v>
      </c>
      <c r="B32" s="8" t="s">
        <v>151</v>
      </c>
      <c r="C32" s="37">
        <v>900000</v>
      </c>
      <c r="D32" s="21"/>
    </row>
    <row r="33" spans="1:4" s="18" customFormat="1" ht="69.75" customHeight="1">
      <c r="A33" s="19">
        <v>80101</v>
      </c>
      <c r="B33" s="25" t="s">
        <v>152</v>
      </c>
      <c r="C33" s="37">
        <v>22933</v>
      </c>
      <c r="D33" s="21"/>
    </row>
    <row r="34" spans="1:4" s="18" customFormat="1" ht="42" customHeight="1">
      <c r="A34" s="19" t="s">
        <v>91</v>
      </c>
      <c r="B34" s="8" t="s">
        <v>153</v>
      </c>
      <c r="C34" s="37">
        <v>279410</v>
      </c>
      <c r="D34" s="21"/>
    </row>
    <row r="35" spans="1:4" s="24" customFormat="1" ht="44.25" customHeight="1">
      <c r="A35" s="19" t="s">
        <v>91</v>
      </c>
      <c r="B35" s="8" t="s">
        <v>154</v>
      </c>
      <c r="C35" s="37">
        <v>82730</v>
      </c>
      <c r="D35" s="40"/>
    </row>
    <row r="36" spans="1:4" s="24" customFormat="1" ht="71.25" customHeight="1">
      <c r="A36" s="48" t="s">
        <v>91</v>
      </c>
      <c r="B36" s="13" t="s">
        <v>155</v>
      </c>
      <c r="C36" s="44">
        <v>199500</v>
      </c>
      <c r="D36" s="40"/>
    </row>
    <row r="37" spans="1:4" s="24" customFormat="1" ht="51" customHeight="1">
      <c r="A37" s="48" t="s">
        <v>133</v>
      </c>
      <c r="B37" s="13" t="s">
        <v>156</v>
      </c>
      <c r="C37" s="44">
        <v>11230</v>
      </c>
      <c r="D37" s="40"/>
    </row>
    <row r="38" spans="1:4" s="24" customFormat="1" ht="44.25" customHeight="1">
      <c r="A38" s="48" t="s">
        <v>133</v>
      </c>
      <c r="B38" s="13" t="s">
        <v>157</v>
      </c>
      <c r="C38" s="44">
        <v>11230</v>
      </c>
      <c r="D38" s="40"/>
    </row>
    <row r="39" spans="1:4" s="24" customFormat="1" ht="70.5" customHeight="1">
      <c r="A39" s="19">
        <v>150101</v>
      </c>
      <c r="B39" s="12" t="s">
        <v>160</v>
      </c>
      <c r="C39" s="37">
        <v>45000</v>
      </c>
      <c r="D39" s="40"/>
    </row>
    <row r="40" spans="1:4" s="18" customFormat="1" ht="25.5" customHeight="1">
      <c r="A40" s="19" t="s">
        <v>93</v>
      </c>
      <c r="B40" s="11" t="s">
        <v>115</v>
      </c>
      <c r="C40" s="36">
        <f>C41+C42+C43+C44+C45+C46</f>
        <v>663067</v>
      </c>
      <c r="D40" s="21"/>
    </row>
    <row r="41" spans="1:4" s="18" customFormat="1" ht="48" customHeight="1">
      <c r="A41" s="19" t="s">
        <v>93</v>
      </c>
      <c r="B41" s="8" t="s">
        <v>158</v>
      </c>
      <c r="C41" s="36">
        <v>16100</v>
      </c>
      <c r="D41" s="21"/>
    </row>
    <row r="42" spans="1:4" s="26" customFormat="1" ht="62.25" customHeight="1">
      <c r="A42" s="19" t="s">
        <v>93</v>
      </c>
      <c r="B42" s="49" t="s">
        <v>159</v>
      </c>
      <c r="C42" s="37">
        <v>189964</v>
      </c>
      <c r="D42" s="41"/>
    </row>
    <row r="43" spans="1:4" s="26" customFormat="1" ht="67.5" customHeight="1">
      <c r="A43" s="19" t="s">
        <v>93</v>
      </c>
      <c r="B43" s="49" t="s">
        <v>161</v>
      </c>
      <c r="C43" s="37">
        <v>193335</v>
      </c>
      <c r="D43" s="21"/>
    </row>
    <row r="44" spans="1:4" s="26" customFormat="1" ht="65.25" customHeight="1">
      <c r="A44" s="19" t="s">
        <v>93</v>
      </c>
      <c r="B44" s="49" t="s">
        <v>0</v>
      </c>
      <c r="C44" s="37">
        <v>190000</v>
      </c>
      <c r="D44" s="21"/>
    </row>
    <row r="45" spans="1:4" s="26" customFormat="1" ht="54" customHeight="1">
      <c r="A45" s="19" t="s">
        <v>93</v>
      </c>
      <c r="B45" s="25" t="s">
        <v>1</v>
      </c>
      <c r="C45" s="37">
        <v>58531</v>
      </c>
      <c r="D45" s="21"/>
    </row>
    <row r="46" spans="1:4" s="26" customFormat="1" ht="36.75" customHeight="1">
      <c r="A46" s="19" t="s">
        <v>93</v>
      </c>
      <c r="B46" s="25" t="s">
        <v>2</v>
      </c>
      <c r="C46" s="37">
        <v>15137</v>
      </c>
      <c r="D46" s="21"/>
    </row>
    <row r="47" spans="1:4" s="18" customFormat="1" ht="36" customHeight="1">
      <c r="A47" s="27" t="s">
        <v>94</v>
      </c>
      <c r="B47" s="10" t="s">
        <v>95</v>
      </c>
      <c r="C47" s="35">
        <f>C48+C53</f>
        <v>707700</v>
      </c>
      <c r="D47" s="21"/>
    </row>
    <row r="48" spans="1:4" s="18" customFormat="1" ht="27" customHeight="1">
      <c r="A48" s="19" t="s">
        <v>96</v>
      </c>
      <c r="B48" s="11" t="s">
        <v>97</v>
      </c>
      <c r="C48" s="36">
        <f>C49+C50+C51+C52</f>
        <v>522684</v>
      </c>
      <c r="D48" s="21"/>
    </row>
    <row r="49" spans="1:4" s="18" customFormat="1" ht="42" customHeight="1">
      <c r="A49" s="19" t="s">
        <v>96</v>
      </c>
      <c r="B49" s="8" t="s">
        <v>3</v>
      </c>
      <c r="C49" s="36">
        <v>195000</v>
      </c>
      <c r="D49" s="21"/>
    </row>
    <row r="50" spans="1:4" s="28" customFormat="1" ht="68.25" customHeight="1">
      <c r="A50" s="19" t="s">
        <v>96</v>
      </c>
      <c r="B50" s="12" t="s">
        <v>4</v>
      </c>
      <c r="C50" s="36">
        <v>36787</v>
      </c>
      <c r="D50" s="33"/>
    </row>
    <row r="51" spans="1:4" s="18" customFormat="1" ht="76.5" customHeight="1">
      <c r="A51" s="19">
        <v>100201</v>
      </c>
      <c r="B51" s="12" t="s">
        <v>5</v>
      </c>
      <c r="C51" s="37">
        <v>180000</v>
      </c>
      <c r="D51" s="21"/>
    </row>
    <row r="52" spans="1:4" s="18" customFormat="1" ht="56.25" customHeight="1">
      <c r="A52" s="19" t="s">
        <v>96</v>
      </c>
      <c r="B52" s="12" t="s">
        <v>6</v>
      </c>
      <c r="C52" s="37">
        <v>110897</v>
      </c>
      <c r="D52" s="21"/>
    </row>
    <row r="53" spans="1:4" s="18" customFormat="1" ht="36" customHeight="1">
      <c r="A53" s="19">
        <v>100202</v>
      </c>
      <c r="B53" s="12" t="s">
        <v>137</v>
      </c>
      <c r="C53" s="37">
        <f>C54+C55</f>
        <v>185016</v>
      </c>
      <c r="D53" s="21"/>
    </row>
    <row r="54" spans="1:4" s="18" customFormat="1" ht="56.25" customHeight="1">
      <c r="A54" s="19">
        <v>100202</v>
      </c>
      <c r="B54" s="12" t="s">
        <v>7</v>
      </c>
      <c r="C54" s="37">
        <v>157842</v>
      </c>
      <c r="D54" s="21"/>
    </row>
    <row r="55" spans="1:4" s="18" customFormat="1" ht="39.75" customHeight="1">
      <c r="A55" s="19">
        <v>100202</v>
      </c>
      <c r="B55" s="12" t="s">
        <v>8</v>
      </c>
      <c r="C55" s="37">
        <v>27174</v>
      </c>
      <c r="D55" s="21"/>
    </row>
    <row r="56" spans="1:4" s="18" customFormat="1" ht="20.25">
      <c r="A56" s="16">
        <v>10</v>
      </c>
      <c r="B56" s="10" t="s">
        <v>112</v>
      </c>
      <c r="C56" s="35">
        <f>C57+C99+C104+C107+C113+C116</f>
        <v>16298660</v>
      </c>
      <c r="D56" s="17"/>
    </row>
    <row r="57" spans="1:4" s="18" customFormat="1" ht="23.25" customHeight="1">
      <c r="A57" s="19" t="s">
        <v>98</v>
      </c>
      <c r="B57" s="11" t="s">
        <v>109</v>
      </c>
      <c r="C57" s="35">
        <f>C58+C59+C60+C61+C62+C63+C64+C65+C66+C67+C68+C69+C70+C71+C72+C73+C74+C75+C76+C77+C78+C79+C80+C81+C82+C83+C84+C85+C86+C87+C88+C89+C90+C91+C92+C93+C94+C95+C96+C97+C98</f>
        <v>7606546</v>
      </c>
      <c r="D57" s="20"/>
    </row>
    <row r="58" spans="1:4" s="18" customFormat="1" ht="39.75" customHeight="1">
      <c r="A58" s="19" t="s">
        <v>98</v>
      </c>
      <c r="B58" s="12" t="s">
        <v>9</v>
      </c>
      <c r="C58" s="37">
        <v>10390</v>
      </c>
      <c r="D58" s="21"/>
    </row>
    <row r="59" spans="1:4" s="18" customFormat="1" ht="55.5" customHeight="1">
      <c r="A59" s="19" t="s">
        <v>98</v>
      </c>
      <c r="B59" s="12" t="s">
        <v>10</v>
      </c>
      <c r="C59" s="37">
        <v>128400</v>
      </c>
      <c r="D59" s="21"/>
    </row>
    <row r="60" spans="1:4" s="18" customFormat="1" ht="39" customHeight="1">
      <c r="A60" s="19" t="s">
        <v>98</v>
      </c>
      <c r="B60" s="12" t="s">
        <v>11</v>
      </c>
      <c r="C60" s="37">
        <v>1498000</v>
      </c>
      <c r="D60" s="21"/>
    </row>
    <row r="61" spans="1:4" s="18" customFormat="1" ht="38.25" customHeight="1">
      <c r="A61" s="19" t="s">
        <v>98</v>
      </c>
      <c r="B61" s="8" t="s">
        <v>12</v>
      </c>
      <c r="C61" s="37">
        <v>9400</v>
      </c>
      <c r="D61" s="21"/>
    </row>
    <row r="62" spans="1:4" s="18" customFormat="1" ht="42.75" customHeight="1">
      <c r="A62" s="19" t="s">
        <v>98</v>
      </c>
      <c r="B62" s="12" t="s">
        <v>13</v>
      </c>
      <c r="C62" s="37">
        <v>46672</v>
      </c>
      <c r="D62" s="21"/>
    </row>
    <row r="63" spans="1:4" s="18" customFormat="1" ht="51" customHeight="1">
      <c r="A63" s="19" t="s">
        <v>98</v>
      </c>
      <c r="B63" s="12" t="s">
        <v>14</v>
      </c>
      <c r="C63" s="37">
        <v>42693</v>
      </c>
      <c r="D63" s="21"/>
    </row>
    <row r="64" spans="1:4" s="18" customFormat="1" ht="65.25" customHeight="1">
      <c r="A64" s="19" t="s">
        <v>98</v>
      </c>
      <c r="B64" s="12" t="s">
        <v>15</v>
      </c>
      <c r="C64" s="37">
        <v>3690</v>
      </c>
      <c r="D64" s="21"/>
    </row>
    <row r="65" spans="1:4" s="18" customFormat="1" ht="55.5" customHeight="1">
      <c r="A65" s="19" t="s">
        <v>98</v>
      </c>
      <c r="B65" s="12" t="s">
        <v>16</v>
      </c>
      <c r="C65" s="37">
        <v>46793</v>
      </c>
      <c r="D65" s="21"/>
    </row>
    <row r="66" spans="1:4" s="18" customFormat="1" ht="62.25" customHeight="1">
      <c r="A66" s="19" t="s">
        <v>98</v>
      </c>
      <c r="B66" s="12" t="s">
        <v>17</v>
      </c>
      <c r="C66" s="37">
        <v>3690</v>
      </c>
      <c r="D66" s="21"/>
    </row>
    <row r="67" spans="1:4" s="18" customFormat="1" ht="39.75" customHeight="1">
      <c r="A67" s="19" t="s">
        <v>98</v>
      </c>
      <c r="B67" s="8" t="s">
        <v>19</v>
      </c>
      <c r="C67" s="37">
        <v>185000</v>
      </c>
      <c r="D67" s="21"/>
    </row>
    <row r="68" spans="1:4" s="18" customFormat="1" ht="61.5" customHeight="1">
      <c r="A68" s="19" t="s">
        <v>98</v>
      </c>
      <c r="B68" s="12" t="s">
        <v>18</v>
      </c>
      <c r="C68" s="37">
        <v>3690</v>
      </c>
      <c r="D68" s="21"/>
    </row>
    <row r="69" spans="1:4" s="18" customFormat="1" ht="53.25" customHeight="1">
      <c r="A69" s="19" t="s">
        <v>98</v>
      </c>
      <c r="B69" s="8" t="s">
        <v>20</v>
      </c>
      <c r="C69" s="37">
        <v>136400</v>
      </c>
      <c r="D69" s="21"/>
    </row>
    <row r="70" spans="1:4" s="18" customFormat="1" ht="44.25" customHeight="1">
      <c r="A70" s="19" t="s">
        <v>98</v>
      </c>
      <c r="B70" s="8" t="s">
        <v>21</v>
      </c>
      <c r="C70" s="37">
        <v>50000</v>
      </c>
      <c r="D70" s="21"/>
    </row>
    <row r="71" spans="1:4" s="18" customFormat="1" ht="45" customHeight="1">
      <c r="A71" s="19" t="s">
        <v>98</v>
      </c>
      <c r="B71" s="8" t="s">
        <v>22</v>
      </c>
      <c r="C71" s="37">
        <v>12062</v>
      </c>
      <c r="D71" s="21"/>
    </row>
    <row r="72" spans="1:4" s="18" customFormat="1" ht="49.5" customHeight="1">
      <c r="A72" s="19" t="s">
        <v>98</v>
      </c>
      <c r="B72" s="29" t="s">
        <v>23</v>
      </c>
      <c r="C72" s="37">
        <v>20685</v>
      </c>
      <c r="D72" s="21"/>
    </row>
    <row r="73" spans="1:4" s="18" customFormat="1" ht="39" customHeight="1">
      <c r="A73" s="19" t="s">
        <v>98</v>
      </c>
      <c r="B73" s="25" t="s">
        <v>24</v>
      </c>
      <c r="C73" s="37">
        <v>21409</v>
      </c>
      <c r="D73" s="21"/>
    </row>
    <row r="74" spans="1:4" s="18" customFormat="1" ht="48.75" customHeight="1">
      <c r="A74" s="19" t="s">
        <v>98</v>
      </c>
      <c r="B74" s="25" t="s">
        <v>126</v>
      </c>
      <c r="C74" s="37">
        <v>24168</v>
      </c>
      <c r="D74" s="21"/>
    </row>
    <row r="75" spans="1:4" s="26" customFormat="1" ht="56.25">
      <c r="A75" s="19" t="s">
        <v>98</v>
      </c>
      <c r="B75" s="49" t="s">
        <v>25</v>
      </c>
      <c r="C75" s="37">
        <v>273630</v>
      </c>
      <c r="D75" s="21"/>
    </row>
    <row r="76" spans="1:4" s="26" customFormat="1" ht="64.5" customHeight="1">
      <c r="A76" s="19" t="s">
        <v>98</v>
      </c>
      <c r="B76" s="49" t="s">
        <v>26</v>
      </c>
      <c r="C76" s="37">
        <v>238463</v>
      </c>
      <c r="D76" s="21"/>
    </row>
    <row r="77" spans="1:4" s="26" customFormat="1" ht="70.5" customHeight="1">
      <c r="A77" s="19" t="s">
        <v>98</v>
      </c>
      <c r="B77" s="49" t="s">
        <v>27</v>
      </c>
      <c r="C77" s="37">
        <v>476177</v>
      </c>
      <c r="D77" s="21"/>
    </row>
    <row r="78" spans="1:4" s="26" customFormat="1" ht="74.25" customHeight="1">
      <c r="A78" s="19" t="s">
        <v>98</v>
      </c>
      <c r="B78" s="49" t="s">
        <v>28</v>
      </c>
      <c r="C78" s="37">
        <v>162448</v>
      </c>
      <c r="D78" s="21"/>
    </row>
    <row r="79" spans="1:4" s="26" customFormat="1" ht="60.75" customHeight="1">
      <c r="A79" s="19" t="s">
        <v>98</v>
      </c>
      <c r="B79" s="49" t="s">
        <v>29</v>
      </c>
      <c r="C79" s="37">
        <v>189996</v>
      </c>
      <c r="D79" s="21"/>
    </row>
    <row r="80" spans="1:4" s="26" customFormat="1" ht="57" customHeight="1">
      <c r="A80" s="19" t="s">
        <v>98</v>
      </c>
      <c r="B80" s="49" t="s">
        <v>30</v>
      </c>
      <c r="C80" s="37">
        <v>132494</v>
      </c>
      <c r="D80" s="21"/>
    </row>
    <row r="81" spans="1:4" s="26" customFormat="1" ht="51.75" customHeight="1">
      <c r="A81" s="19" t="s">
        <v>98</v>
      </c>
      <c r="B81" s="49" t="s">
        <v>31</v>
      </c>
      <c r="C81" s="37">
        <v>152845</v>
      </c>
      <c r="D81" s="21"/>
    </row>
    <row r="82" spans="1:4" s="30" customFormat="1" ht="49.5" customHeight="1">
      <c r="A82" s="19" t="s">
        <v>98</v>
      </c>
      <c r="B82" s="49" t="s">
        <v>32</v>
      </c>
      <c r="C82" s="37">
        <v>172657</v>
      </c>
      <c r="D82" s="42"/>
    </row>
    <row r="83" spans="1:4" s="30" customFormat="1" ht="51" customHeight="1">
      <c r="A83" s="43" t="s">
        <v>98</v>
      </c>
      <c r="B83" s="49" t="s">
        <v>33</v>
      </c>
      <c r="C83" s="37">
        <v>169668</v>
      </c>
      <c r="D83" s="42"/>
    </row>
    <row r="84" spans="1:4" s="30" customFormat="1" ht="49.5" customHeight="1">
      <c r="A84" s="19" t="s">
        <v>98</v>
      </c>
      <c r="B84" s="25" t="s">
        <v>34</v>
      </c>
      <c r="C84" s="37">
        <v>383000</v>
      </c>
      <c r="D84" s="42"/>
    </row>
    <row r="85" spans="1:4" s="30" customFormat="1" ht="73.5" customHeight="1">
      <c r="A85" s="19" t="s">
        <v>98</v>
      </c>
      <c r="B85" s="25" t="s">
        <v>35</v>
      </c>
      <c r="C85" s="37">
        <v>36320</v>
      </c>
      <c r="D85" s="42"/>
    </row>
    <row r="86" spans="1:4" s="30" customFormat="1" ht="62.25" customHeight="1">
      <c r="A86" s="19" t="s">
        <v>98</v>
      </c>
      <c r="B86" s="31" t="s">
        <v>36</v>
      </c>
      <c r="C86" s="37">
        <v>56243</v>
      </c>
      <c r="D86" s="42"/>
    </row>
    <row r="87" spans="1:4" s="30" customFormat="1" ht="62.25" customHeight="1">
      <c r="A87" s="19" t="s">
        <v>98</v>
      </c>
      <c r="B87" s="31" t="s">
        <v>37</v>
      </c>
      <c r="C87" s="37">
        <v>168134</v>
      </c>
      <c r="D87" s="42"/>
    </row>
    <row r="88" spans="1:5" s="30" customFormat="1" ht="62.25" customHeight="1">
      <c r="A88" s="43" t="s">
        <v>98</v>
      </c>
      <c r="B88" s="50" t="s">
        <v>38</v>
      </c>
      <c r="C88" s="51">
        <v>778319</v>
      </c>
      <c r="D88" s="46"/>
      <c r="E88" s="45">
        <v>778319</v>
      </c>
    </row>
    <row r="89" spans="1:5" s="30" customFormat="1" ht="62.25" customHeight="1">
      <c r="A89" s="43" t="s">
        <v>98</v>
      </c>
      <c r="B89" s="50" t="s">
        <v>39</v>
      </c>
      <c r="C89" s="51">
        <v>553867</v>
      </c>
      <c r="D89" s="46"/>
      <c r="E89" s="45">
        <v>553867</v>
      </c>
    </row>
    <row r="90" spans="1:4" s="18" customFormat="1" ht="60" customHeight="1">
      <c r="A90" s="43" t="s">
        <v>98</v>
      </c>
      <c r="B90" s="12" t="s">
        <v>40</v>
      </c>
      <c r="C90" s="37">
        <v>1063280</v>
      </c>
      <c r="D90" s="21"/>
    </row>
    <row r="91" spans="1:4" s="30" customFormat="1" ht="78" customHeight="1">
      <c r="A91" s="43" t="s">
        <v>98</v>
      </c>
      <c r="B91" s="31" t="s">
        <v>41</v>
      </c>
      <c r="C91" s="37">
        <v>40000</v>
      </c>
      <c r="D91" s="42"/>
    </row>
    <row r="92" spans="1:4" s="30" customFormat="1" ht="120" customHeight="1">
      <c r="A92" s="43" t="s">
        <v>98</v>
      </c>
      <c r="B92" s="31" t="s">
        <v>42</v>
      </c>
      <c r="C92" s="37">
        <v>100000</v>
      </c>
      <c r="D92" s="42"/>
    </row>
    <row r="93" spans="1:4" s="30" customFormat="1" ht="78.75" customHeight="1">
      <c r="A93" s="43" t="s">
        <v>98</v>
      </c>
      <c r="B93" s="12" t="s">
        <v>43</v>
      </c>
      <c r="C93" s="37">
        <v>64000</v>
      </c>
      <c r="D93" s="42"/>
    </row>
    <row r="94" spans="1:4" s="30" customFormat="1" ht="62.25" customHeight="1">
      <c r="A94" s="19" t="s">
        <v>98</v>
      </c>
      <c r="B94" s="31" t="s">
        <v>44</v>
      </c>
      <c r="C94" s="37">
        <v>60000</v>
      </c>
      <c r="D94" s="42"/>
    </row>
    <row r="95" spans="1:4" s="18" customFormat="1" ht="45" customHeight="1">
      <c r="A95" s="19" t="s">
        <v>98</v>
      </c>
      <c r="B95" s="12" t="s">
        <v>45</v>
      </c>
      <c r="C95" s="37">
        <v>60000</v>
      </c>
      <c r="D95" s="21"/>
    </row>
    <row r="96" spans="1:4" s="18" customFormat="1" ht="33" customHeight="1">
      <c r="A96" s="19" t="s">
        <v>98</v>
      </c>
      <c r="B96" s="12" t="s">
        <v>114</v>
      </c>
      <c r="C96" s="37">
        <v>12000</v>
      </c>
      <c r="D96" s="21"/>
    </row>
    <row r="97" spans="1:4" s="18" customFormat="1" ht="64.5" customHeight="1">
      <c r="A97" s="19" t="s">
        <v>98</v>
      </c>
      <c r="B97" s="29" t="s">
        <v>46</v>
      </c>
      <c r="C97" s="37">
        <v>10000</v>
      </c>
      <c r="D97" s="21"/>
    </row>
    <row r="98" spans="1:4" s="18" customFormat="1" ht="42.75" customHeight="1">
      <c r="A98" s="19" t="s">
        <v>98</v>
      </c>
      <c r="B98" s="12" t="s">
        <v>47</v>
      </c>
      <c r="C98" s="37">
        <v>9863</v>
      </c>
      <c r="D98" s="21"/>
    </row>
    <row r="99" spans="1:4" s="18" customFormat="1" ht="25.5" customHeight="1">
      <c r="A99" s="19" t="s">
        <v>99</v>
      </c>
      <c r="B99" s="12" t="s">
        <v>118</v>
      </c>
      <c r="C99" s="37">
        <f>C100+C101+C102+C103</f>
        <v>405200</v>
      </c>
      <c r="D99" s="21"/>
    </row>
    <row r="100" spans="1:4" s="18" customFormat="1" ht="42.75" customHeight="1">
      <c r="A100" s="19" t="s">
        <v>99</v>
      </c>
      <c r="B100" s="11" t="s">
        <v>48</v>
      </c>
      <c r="C100" s="36">
        <v>108460</v>
      </c>
      <c r="D100" s="20"/>
    </row>
    <row r="101" spans="1:4" s="18" customFormat="1" ht="77.25" customHeight="1">
      <c r="A101" s="19" t="s">
        <v>99</v>
      </c>
      <c r="B101" s="11" t="s">
        <v>49</v>
      </c>
      <c r="C101" s="36">
        <v>11740</v>
      </c>
      <c r="D101" s="20"/>
    </row>
    <row r="102" spans="1:4" s="26" customFormat="1" ht="65.25" customHeight="1">
      <c r="A102" s="19" t="s">
        <v>99</v>
      </c>
      <c r="B102" s="49" t="s">
        <v>50</v>
      </c>
      <c r="C102" s="37">
        <v>190000</v>
      </c>
      <c r="D102" s="21"/>
    </row>
    <row r="103" spans="1:4" s="26" customFormat="1" ht="75" customHeight="1">
      <c r="A103" s="19" t="s">
        <v>99</v>
      </c>
      <c r="B103" s="25" t="s">
        <v>51</v>
      </c>
      <c r="C103" s="37">
        <v>95000</v>
      </c>
      <c r="D103" s="21"/>
    </row>
    <row r="104" spans="1:4" s="18" customFormat="1" ht="20.25">
      <c r="A104" s="19" t="s">
        <v>100</v>
      </c>
      <c r="B104" s="11" t="s">
        <v>123</v>
      </c>
      <c r="C104" s="36">
        <f>C105+C106</f>
        <v>597269</v>
      </c>
      <c r="D104" s="20"/>
    </row>
    <row r="105" spans="1:4" s="18" customFormat="1" ht="21.75" customHeight="1">
      <c r="A105" s="19" t="s">
        <v>100</v>
      </c>
      <c r="B105" s="12" t="s">
        <v>52</v>
      </c>
      <c r="C105" s="37">
        <v>15000</v>
      </c>
      <c r="D105" s="21"/>
    </row>
    <row r="106" spans="1:4" s="18" customFormat="1" ht="54.75" customHeight="1">
      <c r="A106" s="19" t="s">
        <v>100</v>
      </c>
      <c r="B106" s="12" t="s">
        <v>53</v>
      </c>
      <c r="C106" s="37">
        <v>582269</v>
      </c>
      <c r="D106" s="21"/>
    </row>
    <row r="107" spans="1:4" s="18" customFormat="1" ht="21" customHeight="1">
      <c r="A107" s="19" t="s">
        <v>128</v>
      </c>
      <c r="B107" s="12" t="s">
        <v>117</v>
      </c>
      <c r="C107" s="37">
        <f>C108+C109+C110+C111+C112</f>
        <v>4527200</v>
      </c>
      <c r="D107" s="21"/>
    </row>
    <row r="108" spans="1:4" s="18" customFormat="1" ht="42.75" customHeight="1">
      <c r="A108" s="19" t="s">
        <v>128</v>
      </c>
      <c r="B108" s="12" t="s">
        <v>54</v>
      </c>
      <c r="C108" s="37">
        <v>91600</v>
      </c>
      <c r="D108" s="21"/>
    </row>
    <row r="109" spans="1:4" s="18" customFormat="1" ht="39.75" customHeight="1">
      <c r="A109" s="19" t="s">
        <v>128</v>
      </c>
      <c r="B109" s="31" t="s">
        <v>55</v>
      </c>
      <c r="C109" s="37">
        <v>144000</v>
      </c>
      <c r="D109" s="21"/>
    </row>
    <row r="110" spans="1:4" s="18" customFormat="1" ht="60.75" customHeight="1">
      <c r="A110" s="19" t="s">
        <v>128</v>
      </c>
      <c r="B110" s="8" t="s">
        <v>56</v>
      </c>
      <c r="C110" s="37">
        <v>2800000</v>
      </c>
      <c r="D110" s="21"/>
    </row>
    <row r="111" spans="1:4" s="18" customFormat="1" ht="60.75" customHeight="1">
      <c r="A111" s="43" t="s">
        <v>128</v>
      </c>
      <c r="B111" s="12" t="s">
        <v>57</v>
      </c>
      <c r="C111" s="37">
        <v>1400000</v>
      </c>
      <c r="D111" s="21"/>
    </row>
    <row r="112" spans="1:4" s="18" customFormat="1" ht="60.75" customHeight="1">
      <c r="A112" s="19" t="s">
        <v>128</v>
      </c>
      <c r="B112" s="12" t="s">
        <v>58</v>
      </c>
      <c r="C112" s="37">
        <v>91600</v>
      </c>
      <c r="D112" s="21"/>
    </row>
    <row r="113" spans="1:4" s="18" customFormat="1" ht="22.5" customHeight="1">
      <c r="A113" s="19">
        <v>150101</v>
      </c>
      <c r="B113" s="12" t="s">
        <v>119</v>
      </c>
      <c r="C113" s="37">
        <f>C114+C115</f>
        <v>320000</v>
      </c>
      <c r="D113" s="21"/>
    </row>
    <row r="114" spans="1:4" s="18" customFormat="1" ht="51" customHeight="1">
      <c r="A114" s="19">
        <v>150101</v>
      </c>
      <c r="B114" s="8" t="s">
        <v>121</v>
      </c>
      <c r="C114" s="37">
        <v>120000</v>
      </c>
      <c r="D114" s="21"/>
    </row>
    <row r="115" spans="1:4" s="18" customFormat="1" ht="52.5" customHeight="1">
      <c r="A115" s="19">
        <v>150101</v>
      </c>
      <c r="B115" s="8" t="s">
        <v>116</v>
      </c>
      <c r="C115" s="37">
        <v>200000</v>
      </c>
      <c r="D115" s="21"/>
    </row>
    <row r="116" spans="1:4" s="18" customFormat="1" ht="37.5">
      <c r="A116" s="19">
        <v>150110</v>
      </c>
      <c r="B116" s="11" t="s">
        <v>120</v>
      </c>
      <c r="C116" s="36">
        <f>C117+C118+C119+C120+C121+C122</f>
        <v>2842445</v>
      </c>
      <c r="D116" s="21"/>
    </row>
    <row r="117" spans="1:4" s="18" customFormat="1" ht="51" customHeight="1">
      <c r="A117" s="19">
        <v>150110</v>
      </c>
      <c r="B117" s="12" t="s">
        <v>59</v>
      </c>
      <c r="C117" s="37">
        <v>5694</v>
      </c>
      <c r="D117" s="21"/>
    </row>
    <row r="118" spans="1:4" s="18" customFormat="1" ht="55.5" customHeight="1">
      <c r="A118" s="19">
        <v>150110</v>
      </c>
      <c r="B118" s="12" t="s">
        <v>60</v>
      </c>
      <c r="C118" s="37">
        <v>172000</v>
      </c>
      <c r="D118" s="21"/>
    </row>
    <row r="119" spans="1:4" s="18" customFormat="1" ht="53.25" customHeight="1">
      <c r="A119" s="19">
        <v>150110</v>
      </c>
      <c r="B119" s="8" t="s">
        <v>61</v>
      </c>
      <c r="C119" s="37">
        <v>1457366</v>
      </c>
      <c r="D119" s="21"/>
    </row>
    <row r="120" spans="1:4" s="18" customFormat="1" ht="56.25" customHeight="1">
      <c r="A120" s="19">
        <v>150110</v>
      </c>
      <c r="B120" s="8" t="s">
        <v>62</v>
      </c>
      <c r="C120" s="37">
        <v>1035315</v>
      </c>
      <c r="D120" s="21"/>
    </row>
    <row r="121" spans="1:4" s="18" customFormat="1" ht="56.25" customHeight="1">
      <c r="A121" s="19">
        <v>150110</v>
      </c>
      <c r="B121" s="12" t="s">
        <v>63</v>
      </c>
      <c r="C121" s="37">
        <v>160000</v>
      </c>
      <c r="D121" s="21"/>
    </row>
    <row r="122" spans="1:4" s="18" customFormat="1" ht="93" customHeight="1">
      <c r="A122" s="19">
        <v>150110</v>
      </c>
      <c r="B122" s="12" t="s">
        <v>64</v>
      </c>
      <c r="C122" s="37">
        <v>12070</v>
      </c>
      <c r="D122" s="21"/>
    </row>
    <row r="123" spans="1:4" s="18" customFormat="1" ht="20.25">
      <c r="A123" s="16">
        <v>11</v>
      </c>
      <c r="B123" s="9" t="s">
        <v>110</v>
      </c>
      <c r="C123" s="35">
        <f>C124+C125+C126</f>
        <v>1612377</v>
      </c>
      <c r="D123" s="32"/>
    </row>
    <row r="124" spans="1:4" s="18" customFormat="1" ht="57" customHeight="1">
      <c r="A124" s="43" t="s">
        <v>130</v>
      </c>
      <c r="B124" s="8" t="s">
        <v>65</v>
      </c>
      <c r="C124" s="37">
        <v>1345000</v>
      </c>
      <c r="D124" s="21"/>
    </row>
    <row r="125" spans="1:4" s="18" customFormat="1" ht="64.5" customHeight="1">
      <c r="A125" s="19">
        <v>150101</v>
      </c>
      <c r="B125" s="8" t="s">
        <v>66</v>
      </c>
      <c r="C125" s="36">
        <v>260000</v>
      </c>
      <c r="D125" s="21"/>
    </row>
    <row r="126" spans="1:4" s="18" customFormat="1" ht="44.25" customHeight="1">
      <c r="A126" s="19">
        <v>130110</v>
      </c>
      <c r="B126" s="8" t="s">
        <v>67</v>
      </c>
      <c r="C126" s="36">
        <v>7377</v>
      </c>
      <c r="D126" s="21"/>
    </row>
    <row r="127" spans="1:4" s="28" customFormat="1" ht="44.25" customHeight="1">
      <c r="A127" s="27">
        <v>20</v>
      </c>
      <c r="B127" s="47" t="s">
        <v>134</v>
      </c>
      <c r="C127" s="35">
        <f>C128</f>
        <v>22850</v>
      </c>
      <c r="D127" s="33"/>
    </row>
    <row r="128" spans="1:4" s="18" customFormat="1" ht="44.25" customHeight="1">
      <c r="A128" s="43" t="s">
        <v>135</v>
      </c>
      <c r="B128" s="8" t="s">
        <v>68</v>
      </c>
      <c r="C128" s="36">
        <v>22850</v>
      </c>
      <c r="D128" s="21"/>
    </row>
    <row r="129" spans="1:4" s="28" customFormat="1" ht="20.25">
      <c r="A129" s="27">
        <v>24</v>
      </c>
      <c r="B129" s="22" t="s">
        <v>127</v>
      </c>
      <c r="C129" s="35">
        <f>C130+C131+C132</f>
        <v>3013000</v>
      </c>
      <c r="D129" s="33"/>
    </row>
    <row r="130" spans="1:4" s="18" customFormat="1" ht="42" customHeight="1">
      <c r="A130" s="19">
        <v>110201</v>
      </c>
      <c r="B130" s="8" t="s">
        <v>69</v>
      </c>
      <c r="C130" s="37">
        <v>1495000</v>
      </c>
      <c r="D130" s="21"/>
    </row>
    <row r="131" spans="1:4" s="18" customFormat="1" ht="54.75" customHeight="1">
      <c r="A131" s="19">
        <v>110202</v>
      </c>
      <c r="B131" s="8" t="s">
        <v>70</v>
      </c>
      <c r="C131" s="37">
        <v>1498000</v>
      </c>
      <c r="D131" s="21"/>
    </row>
    <row r="132" spans="1:4" s="18" customFormat="1" ht="54.75" customHeight="1">
      <c r="A132" s="19">
        <v>110201</v>
      </c>
      <c r="B132" s="8" t="s">
        <v>71</v>
      </c>
      <c r="C132" s="37">
        <v>20000</v>
      </c>
      <c r="D132" s="21"/>
    </row>
    <row r="133" spans="1:4" s="18" customFormat="1" ht="20.25">
      <c r="A133" s="16">
        <v>76</v>
      </c>
      <c r="B133" s="9" t="s">
        <v>111</v>
      </c>
      <c r="C133" s="35">
        <f>C134+C138</f>
        <v>1191980</v>
      </c>
      <c r="D133" s="21"/>
    </row>
    <row r="134" spans="1:4" s="18" customFormat="1" ht="36.75" customHeight="1">
      <c r="A134" s="19" t="s">
        <v>101</v>
      </c>
      <c r="B134" s="11" t="s">
        <v>125</v>
      </c>
      <c r="C134" s="36">
        <f>C135+C136+C137</f>
        <v>105700</v>
      </c>
      <c r="D134" s="21"/>
    </row>
    <row r="135" spans="1:4" s="18" customFormat="1" ht="28.5" customHeight="1">
      <c r="A135" s="19" t="s">
        <v>101</v>
      </c>
      <c r="B135" s="8" t="s">
        <v>72</v>
      </c>
      <c r="C135" s="36">
        <v>15000</v>
      </c>
      <c r="D135" s="21"/>
    </row>
    <row r="136" spans="1:4" s="18" customFormat="1" ht="39.75" customHeight="1">
      <c r="A136" s="19" t="s">
        <v>101</v>
      </c>
      <c r="B136" s="13" t="s">
        <v>73</v>
      </c>
      <c r="C136" s="36">
        <v>40700</v>
      </c>
      <c r="D136" s="21"/>
    </row>
    <row r="137" spans="1:4" s="18" customFormat="1" ht="66.75" customHeight="1">
      <c r="A137" s="43" t="s">
        <v>101</v>
      </c>
      <c r="B137" s="8" t="s">
        <v>74</v>
      </c>
      <c r="C137" s="37">
        <v>50000</v>
      </c>
      <c r="D137" s="21"/>
    </row>
    <row r="138" spans="1:4" s="18" customFormat="1" ht="46.5" customHeight="1">
      <c r="A138" s="43" t="s">
        <v>139</v>
      </c>
      <c r="B138" s="12" t="s">
        <v>140</v>
      </c>
      <c r="C138" s="37">
        <f>C139+C140+C141+C142+C143+C144+C145+C146+C147+C148</f>
        <v>1086280</v>
      </c>
      <c r="D138" s="21"/>
    </row>
    <row r="139" spans="1:4" s="18" customFormat="1" ht="66.75" customHeight="1">
      <c r="A139" s="19">
        <v>250380</v>
      </c>
      <c r="B139" s="13" t="s">
        <v>75</v>
      </c>
      <c r="C139" s="36">
        <v>438000</v>
      </c>
      <c r="D139" s="21"/>
    </row>
    <row r="140" spans="1:4" s="18" customFormat="1" ht="49.5" customHeight="1">
      <c r="A140" s="19">
        <v>250380</v>
      </c>
      <c r="B140" s="52" t="s">
        <v>76</v>
      </c>
      <c r="C140" s="36">
        <v>60000</v>
      </c>
      <c r="D140" s="21"/>
    </row>
    <row r="141" spans="1:4" s="18" customFormat="1" ht="51" customHeight="1">
      <c r="A141" s="19">
        <v>250380</v>
      </c>
      <c r="B141" s="31" t="s">
        <v>83</v>
      </c>
      <c r="C141" s="36">
        <v>74319</v>
      </c>
      <c r="D141" s="21"/>
    </row>
    <row r="142" spans="1:4" s="18" customFormat="1" ht="44.25" customHeight="1">
      <c r="A142" s="19">
        <v>250380</v>
      </c>
      <c r="B142" s="52" t="s">
        <v>82</v>
      </c>
      <c r="C142" s="36">
        <v>25000</v>
      </c>
      <c r="D142" s="21"/>
    </row>
    <row r="143" spans="1:4" s="18" customFormat="1" ht="49.5" customHeight="1">
      <c r="A143" s="19">
        <v>250380</v>
      </c>
      <c r="B143" s="52" t="s">
        <v>81</v>
      </c>
      <c r="C143" s="36">
        <v>100000</v>
      </c>
      <c r="D143" s="21"/>
    </row>
    <row r="144" spans="1:4" s="18" customFormat="1" ht="50.25" customHeight="1">
      <c r="A144" s="19">
        <v>250380</v>
      </c>
      <c r="B144" s="52" t="s">
        <v>80</v>
      </c>
      <c r="C144" s="36">
        <v>53165</v>
      </c>
      <c r="D144" s="21"/>
    </row>
    <row r="145" spans="1:4" s="18" customFormat="1" ht="73.5" customHeight="1">
      <c r="A145" s="19">
        <v>250380</v>
      </c>
      <c r="B145" s="52" t="s">
        <v>79</v>
      </c>
      <c r="C145" s="36">
        <v>99995</v>
      </c>
      <c r="D145" s="21"/>
    </row>
    <row r="146" spans="1:4" s="18" customFormat="1" ht="66.75" customHeight="1">
      <c r="A146" s="19">
        <v>250380</v>
      </c>
      <c r="B146" s="52" t="s">
        <v>141</v>
      </c>
      <c r="C146" s="36">
        <v>100000</v>
      </c>
      <c r="D146" s="21"/>
    </row>
    <row r="147" spans="1:4" s="18" customFormat="1" ht="66.75" customHeight="1">
      <c r="A147" s="19">
        <v>250380</v>
      </c>
      <c r="B147" s="52" t="s">
        <v>78</v>
      </c>
      <c r="C147" s="36">
        <v>35850</v>
      </c>
      <c r="D147" s="21"/>
    </row>
    <row r="148" spans="1:4" s="18" customFormat="1" ht="66.75" customHeight="1">
      <c r="A148" s="19">
        <v>250380</v>
      </c>
      <c r="B148" s="52" t="s">
        <v>77</v>
      </c>
      <c r="C148" s="36">
        <v>99951</v>
      </c>
      <c r="D148" s="21"/>
    </row>
    <row r="149" spans="1:4" s="18" customFormat="1" ht="20.25">
      <c r="A149" s="27" t="s">
        <v>102</v>
      </c>
      <c r="B149" s="10" t="s">
        <v>103</v>
      </c>
      <c r="C149" s="35">
        <f>C18+C20+C56+C123+C127+C129+C133</f>
        <v>27910408</v>
      </c>
      <c r="D149" s="21"/>
    </row>
    <row r="150" spans="2:4" s="34" customFormat="1" ht="20.25">
      <c r="B150" s="29"/>
      <c r="C150" s="55"/>
      <c r="D150" s="42"/>
    </row>
    <row r="151" spans="1:4" s="34" customFormat="1" ht="18.75">
      <c r="A151" s="66" t="s">
        <v>136</v>
      </c>
      <c r="B151" s="67"/>
      <c r="C151" s="67"/>
      <c r="D151" s="42"/>
    </row>
    <row r="152" spans="2:4" s="34" customFormat="1" ht="20.25">
      <c r="B152" s="26"/>
      <c r="C152" s="56"/>
      <c r="D152" s="42"/>
    </row>
    <row r="153" spans="2:4" s="34" customFormat="1" ht="20.25">
      <c r="B153" s="26"/>
      <c r="C153" s="56"/>
      <c r="D153" s="42"/>
    </row>
    <row r="154" spans="2:4" s="34" customFormat="1" ht="20.25">
      <c r="B154" s="26"/>
      <c r="C154" s="56"/>
      <c r="D154" s="42"/>
    </row>
    <row r="155" spans="2:4" s="34" customFormat="1" ht="20.25">
      <c r="B155" s="26"/>
      <c r="C155" s="56"/>
      <c r="D155" s="42"/>
    </row>
    <row r="156" spans="2:4" s="34" customFormat="1" ht="20.25">
      <c r="B156" s="26"/>
      <c r="C156" s="56"/>
      <c r="D156" s="42"/>
    </row>
    <row r="157" spans="2:4" s="34" customFormat="1" ht="20.25">
      <c r="B157" s="26"/>
      <c r="C157" s="56"/>
      <c r="D157" s="42"/>
    </row>
    <row r="158" spans="2:4" s="34" customFormat="1" ht="20.25">
      <c r="B158" s="26"/>
      <c r="C158" s="56"/>
      <c r="D158" s="42"/>
    </row>
    <row r="159" spans="2:4" s="34" customFormat="1" ht="20.25">
      <c r="B159" s="26"/>
      <c r="C159" s="56"/>
      <c r="D159" s="42"/>
    </row>
    <row r="160" spans="2:4" s="34" customFormat="1" ht="20.25">
      <c r="B160" s="26"/>
      <c r="C160" s="56"/>
      <c r="D160" s="42"/>
    </row>
    <row r="161" spans="2:4" s="34" customFormat="1" ht="20.25">
      <c r="B161" s="26"/>
      <c r="C161" s="56"/>
      <c r="D161" s="42"/>
    </row>
    <row r="162" spans="2:4" s="34" customFormat="1" ht="20.25">
      <c r="B162" s="26"/>
      <c r="C162" s="56"/>
      <c r="D162" s="42"/>
    </row>
    <row r="163" spans="2:4" s="34" customFormat="1" ht="20.25">
      <c r="B163" s="26"/>
      <c r="C163" s="56"/>
      <c r="D163" s="42"/>
    </row>
    <row r="164" spans="2:4" s="34" customFormat="1" ht="20.25">
      <c r="B164" s="26"/>
      <c r="C164" s="56"/>
      <c r="D164" s="42"/>
    </row>
    <row r="165" spans="2:4" s="34" customFormat="1" ht="20.25">
      <c r="B165" s="26"/>
      <c r="C165" s="56"/>
      <c r="D165" s="42"/>
    </row>
    <row r="166" spans="2:4" s="34" customFormat="1" ht="20.25">
      <c r="B166" s="26"/>
      <c r="C166" s="56"/>
      <c r="D166" s="42"/>
    </row>
    <row r="167" spans="2:4" s="34" customFormat="1" ht="20.25">
      <c r="B167" s="26"/>
      <c r="C167" s="56"/>
      <c r="D167" s="42"/>
    </row>
  </sheetData>
  <mergeCells count="14">
    <mergeCell ref="A151:C151"/>
    <mergeCell ref="B1:C1"/>
    <mergeCell ref="B2:C2"/>
    <mergeCell ref="B5:C5"/>
    <mergeCell ref="A3:C3"/>
    <mergeCell ref="A4:C4"/>
    <mergeCell ref="B6:C6"/>
    <mergeCell ref="A10:C10"/>
    <mergeCell ref="C13:C16"/>
    <mergeCell ref="B13:B16"/>
    <mergeCell ref="A11:C11"/>
    <mergeCell ref="A13:A15"/>
    <mergeCell ref="A9:C9"/>
    <mergeCell ref="B7:C7"/>
  </mergeCells>
  <printOptions/>
  <pageMargins left="0.7" right="0.196850393700787" top="0.393700787401575" bottom="0.196850393700787" header="0.2" footer="0"/>
  <pageSetup horizontalDpi="600" verticalDpi="600" orientation="portrait" paperSize="9" scale="49" r:id="rId1"/>
  <rowBreaks count="5" manualBreakCount="5">
    <brk id="42" max="2" man="1"/>
    <brk id="74" max="2" man="1"/>
    <brk id="99" max="2" man="1"/>
    <brk id="128" max="2" man="1"/>
    <brk id="15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Admin</cp:lastModifiedBy>
  <cp:lastPrinted>2016-06-22T07:26:41Z</cp:lastPrinted>
  <dcterms:created xsi:type="dcterms:W3CDTF">2016-03-22T11:45:40Z</dcterms:created>
  <dcterms:modified xsi:type="dcterms:W3CDTF">2016-06-30T07:19:38Z</dcterms:modified>
  <cp:category/>
  <cp:version/>
  <cp:contentType/>
  <cp:contentStatus/>
</cp:coreProperties>
</file>