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4" sheetId="1" r:id="rId1"/>
  </sheets>
  <definedNames>
    <definedName name="_xlfn.AGGREGATE" hidden="1">#NAME?</definedName>
    <definedName name="_xlnm.Print_Area" localSheetId="0">'дод.4'!$A$1:$H$50</definedName>
  </definedNames>
  <calcPr fullCalcOnLoad="1"/>
</workbook>
</file>

<file path=xl/sharedStrings.xml><?xml version="1.0" encoding="utf-8"?>
<sst xmlns="http://schemas.openxmlformats.org/spreadsheetml/2006/main" count="117" uniqueCount="86">
  <si>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</si>
  <si>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</si>
  <si>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</si>
  <si>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</si>
  <si>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Найменування районної програми</t>
  </si>
  <si>
    <t>Керуючий справами</t>
  </si>
  <si>
    <t>апарату районної ради</t>
  </si>
  <si>
    <t>В.Щепіна</t>
  </si>
  <si>
    <t>Програма стабілізації соціально-економічного розвитку</t>
  </si>
  <si>
    <t>01</t>
  </si>
  <si>
    <t>03</t>
  </si>
  <si>
    <t>Програма розвитку Красноградської районної газети "Вісті Красноградщини"                                                 на 2012-2016 роки</t>
  </si>
  <si>
    <t>Програма розвитку Красноградської районної газети "Вісті Красноградщини"                                             на 2012-2016 роки</t>
  </si>
  <si>
    <t>Код типової відомчої класифікації видатків/Код тимчасової класифікації видатків та кредитування місцевого бюджету</t>
  </si>
  <si>
    <r>
      <t>Найменування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</si>
  <si>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Красноградська районна рада </t>
  </si>
  <si>
    <t xml:space="preserve">Красноградська районна державна адміністрація </t>
  </si>
  <si>
    <t>Перелік окремих програм, які фінансуватимуться за рахунок коштів
районного бюджету  у 2016 році</t>
  </si>
  <si>
    <t>Відділ освіти районної державної адміністрації</t>
  </si>
  <si>
    <t>070807</t>
  </si>
  <si>
    <t>Інші освітні програми</t>
  </si>
  <si>
    <t>грн</t>
  </si>
  <si>
    <t>Програма розвитку телерадіокомпанії Красноградщини "Центр" на 2016-2020 роки</t>
  </si>
  <si>
    <t xml:space="preserve">Програма забезпечення організації претензійно-позовної роботи Красноградської районної державної адміністрації на 2016-2018 роки
</t>
  </si>
  <si>
    <t>Сектор молоді та спорту районної державної адміністрації</t>
  </si>
  <si>
    <t>Фінансова підтримка спортивних споруд ст.Ювілейний</t>
  </si>
  <si>
    <t>Проведення навчально - тренувальних зборів і змагань з неолімпійських видів спорту</t>
  </si>
  <si>
    <t>Утримання клубів підлітків за місцем проживання</t>
  </si>
  <si>
    <t xml:space="preserve">Комплексна програма розвитку фізичної культури та спорту  в Красноградському районі на 2016 рік                                                                                                                                                                                                   </t>
  </si>
  <si>
    <t>Заходи з оздоровлення та відпочинку дітей, що здійснюються за рахунок коштів на оздоровлення громадян, які постраждали внаслідок Чорнобильської катастрофи</t>
  </si>
  <si>
    <t>24</t>
  </si>
  <si>
    <t>Сектор культури і туризму  районної державної адміністрації</t>
  </si>
  <si>
    <t>Бібліотеки</t>
  </si>
  <si>
    <t>Музеї і виставки</t>
  </si>
  <si>
    <t>Програма розвитку культури  у Красноградському районі на 2014 – 2018 роки</t>
  </si>
  <si>
    <t>Комплексна програма "Новий освітній простір Красноградщини" на 2015-2019 роки (зі змінами)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</si>
  <si>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</si>
  <si>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</si>
  <si>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</si>
  <si>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</si>
  <si>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</si>
  <si>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</si>
  <si>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</si>
  <si>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віддлів освіти</t>
  </si>
  <si>
    <t>070805</t>
  </si>
  <si>
    <t>Групи централізованого господарського обслуговування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</si>
  <si>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</si>
  <si>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</si>
  <si>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</si>
  <si>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</si>
  <si>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150101</t>
  </si>
  <si>
    <t>Капітальні вкладення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</si>
  <si>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</si>
  <si>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</si>
  <si>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Програма оснащення наявного житлового фонду Красноградського району засобами обліку та регулювання споживання теплової енергії на 2016 рік</t>
  </si>
  <si>
    <t>Теплові мережі</t>
  </si>
  <si>
    <t>Програма «Модернізація систем централізованого теплопостачання міста Красноград та сіл Красноградського району по забезпеченню скорочення споживання природного газу та його заміщенню на інші види палива на 2014-2017 роки»</t>
  </si>
  <si>
    <t>Водопровідно-каналізаційне господарство</t>
  </si>
  <si>
    <t>010116</t>
  </si>
  <si>
    <t>Органи місцевого самоврядування</t>
  </si>
  <si>
    <t>Програма розвитку місцевого самоврядування у Красноградському районі на 2016-2018 роки</t>
  </si>
  <si>
    <t>Програма інформатизації Красноградського району на 2016-2018 роки</t>
  </si>
  <si>
    <t xml:space="preserve">Програма удосконалення медичної допомоги мешканцям Красноградського район в рамках єдиного медичного простору на 2012-2016 роки </t>
  </si>
  <si>
    <t>Лікарні</t>
  </si>
  <si>
    <t>Центри первинної медичної (медико-санітарної) допомоги</t>
  </si>
  <si>
    <t>76</t>
  </si>
  <si>
    <t xml:space="preserve">Фінансове управління районної державної адміністрації 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</si>
  <si>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</si>
  <si>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</si>
  <si>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допризовної підготовки, військово-патріотичного виховання молоді та призову громадян України на трокову військову службу в Красноградському районі на 2015-2017 роки (зі змінами)</t>
  </si>
  <si>
    <t>15</t>
  </si>
  <si>
    <t>УПСЗН районної державної адміністрації</t>
  </si>
  <si>
    <t>091209</t>
  </si>
  <si>
    <t>Фінансова підтримка громадських організацій інвалідів і ветеранів</t>
  </si>
  <si>
    <t xml:space="preserve">Програма соціального захисту населення Красноградського району на 2016 рік </t>
  </si>
  <si>
    <t>080101</t>
  </si>
  <si>
    <t>080800</t>
  </si>
  <si>
    <t>091105</t>
  </si>
  <si>
    <t>091108</t>
  </si>
  <si>
    <t>081009</t>
  </si>
  <si>
    <t>Забезпечення централізованих заходів з лікування хворих на цукровий та нецукровий діабет</t>
  </si>
  <si>
    <t>Програма "Питна вода Красноградського району на 2012-2020 роки"</t>
  </si>
  <si>
    <t xml:space="preserve">Районна програма оздоровлення та відпочинку дітей на 2016-2020  роки                                       </t>
  </si>
  <si>
    <t xml:space="preserve">Районна програма молодь Красноградщини на 2016-2020 роки                                                         </t>
  </si>
  <si>
    <t xml:space="preserve">Комплексна програма розвитку фізичної культури та спорту  в Красноградському районі на 2016 рік </t>
  </si>
  <si>
    <t xml:space="preserve">Додаток 4  
до рішення районної ради  
від 25 грудня 2015 року № 30-VII  
(ІІІ позачергова сесія VII скликання)  
в редакції рішення районної ради   
від 22 квітня 2016 року № 139-VII  
(VІІІ позачергова сесія VІІ скликання)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</si>
</sst>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р_.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imes New Roman"/>
      <family val="1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9" fillId="0" borderId="13" xfId="0" applyFont="1" applyBorder="1" applyAlignment="1" quotePrefix="1">
      <alignment horizontal="center" vertical="center" wrapText="1"/>
    </xf>
    <xf numFmtId="2" fontId="29" fillId="0" borderId="13" xfId="0" applyNumberFormat="1" applyFont="1" applyBorder="1" applyAlignment="1">
      <alignment vertical="center" wrapText="1"/>
    </xf>
    <xf numFmtId="0" fontId="36" fillId="0" borderId="0" xfId="0" applyFont="1" applyAlignment="1">
      <alignment horizontal="center"/>
    </xf>
    <xf numFmtId="184" fontId="37" fillId="0" borderId="13" xfId="95" applyNumberFormat="1" applyFont="1" applyBorder="1" applyAlignment="1">
      <alignment vertical="top" wrapText="1"/>
      <protection/>
    </xf>
    <xf numFmtId="0" fontId="29" fillId="0" borderId="0" xfId="0" applyFont="1" applyAlignment="1">
      <alignment/>
    </xf>
    <xf numFmtId="49" fontId="20" fillId="0" borderId="13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 quotePrefix="1">
      <alignment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184" fontId="37" fillId="0" borderId="13" xfId="95" applyNumberFormat="1" applyFont="1" applyFill="1" applyBorder="1" applyAlignment="1">
      <alignment vertical="top" wrapText="1"/>
      <protection/>
    </xf>
    <xf numFmtId="0" fontId="20" fillId="0" borderId="13" xfId="0" applyFont="1" applyBorder="1" applyAlignment="1" quotePrefix="1">
      <alignment horizontal="center" vertical="center" wrapText="1"/>
    </xf>
    <xf numFmtId="2" fontId="20" fillId="0" borderId="13" xfId="0" applyNumberFormat="1" applyFont="1" applyBorder="1" applyAlignment="1">
      <alignment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 quotePrefix="1">
      <alignment vertical="center" wrapText="1"/>
    </xf>
    <xf numFmtId="0" fontId="29" fillId="0" borderId="13" xfId="0" applyFont="1" applyFill="1" applyBorder="1" applyAlignment="1" quotePrefix="1">
      <alignment horizontal="center" vertical="center" wrapText="1"/>
    </xf>
    <xf numFmtId="2" fontId="29" fillId="0" borderId="13" xfId="0" applyNumberFormat="1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184" fontId="28" fillId="0" borderId="13" xfId="0" applyNumberFormat="1" applyFont="1" applyFill="1" applyBorder="1" applyAlignment="1">
      <alignment vertical="justify"/>
    </xf>
    <xf numFmtId="0" fontId="29" fillId="0" borderId="0" xfId="0" applyFont="1" applyFill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184" fontId="37" fillId="0" borderId="0" xfId="0" applyNumberFormat="1" applyFont="1" applyFill="1" applyBorder="1" applyAlignment="1">
      <alignment vertical="justify"/>
    </xf>
    <xf numFmtId="184" fontId="28" fillId="0" borderId="0" xfId="0" applyNumberFormat="1" applyFont="1" applyFill="1" applyBorder="1" applyAlignment="1">
      <alignment vertical="justify"/>
    </xf>
    <xf numFmtId="0" fontId="20" fillId="0" borderId="13" xfId="0" applyFont="1" applyFill="1" applyBorder="1" applyAlignment="1" quotePrefix="1">
      <alignment horizontal="center" vertical="center" wrapText="1"/>
    </xf>
    <xf numFmtId="2" fontId="20" fillId="0" borderId="13" xfId="0" applyNumberFormat="1" applyFont="1" applyFill="1" applyBorder="1" applyAlignment="1">
      <alignment vertical="center" wrapText="1"/>
    </xf>
    <xf numFmtId="184" fontId="37" fillId="0" borderId="16" xfId="95" applyNumberFormat="1" applyFont="1" applyFill="1" applyBorder="1" applyAlignment="1">
      <alignment vertical="center" wrapText="1"/>
      <protection/>
    </xf>
    <xf numFmtId="184" fontId="38" fillId="0" borderId="13" xfId="95" applyNumberFormat="1" applyFont="1" applyBorder="1" applyAlignment="1">
      <alignment vertical="top" wrapText="1"/>
      <protection/>
    </xf>
    <xf numFmtId="0" fontId="29" fillId="0" borderId="13" xfId="0" applyFont="1" applyBorder="1" applyAlignment="1" quotePrefix="1">
      <alignment horizontal="left" vertical="center" wrapText="1"/>
    </xf>
    <xf numFmtId="1" fontId="38" fillId="0" borderId="13" xfId="95" applyNumberFormat="1" applyFont="1" applyBorder="1" applyAlignment="1">
      <alignment horizontal="center" vertical="center"/>
      <protection/>
    </xf>
    <xf numFmtId="1" fontId="30" fillId="0" borderId="13" xfId="95" applyNumberFormat="1" applyFont="1" applyBorder="1" applyAlignment="1">
      <alignment horizontal="center" vertical="center"/>
      <protection/>
    </xf>
    <xf numFmtId="1" fontId="37" fillId="0" borderId="13" xfId="95" applyNumberFormat="1" applyFont="1" applyBorder="1" applyAlignment="1">
      <alignment horizontal="center" vertical="center"/>
      <protection/>
    </xf>
    <xf numFmtId="1" fontId="38" fillId="0" borderId="13" xfId="95" applyNumberFormat="1" applyFont="1" applyFill="1" applyBorder="1" applyAlignment="1">
      <alignment horizontal="center" vertical="center"/>
      <protection/>
    </xf>
    <xf numFmtId="1" fontId="37" fillId="0" borderId="13" xfId="95" applyNumberFormat="1" applyFont="1" applyFill="1" applyBorder="1" applyAlignment="1">
      <alignment horizontal="center" vertical="center"/>
      <protection/>
    </xf>
    <xf numFmtId="1" fontId="39" fillId="0" borderId="13" xfId="95" applyNumberFormat="1" applyFont="1" applyFill="1" applyBorder="1" applyAlignment="1">
      <alignment horizontal="center" vertical="center"/>
      <protection/>
    </xf>
    <xf numFmtId="3" fontId="37" fillId="0" borderId="13" xfId="95" applyNumberFormat="1" applyFont="1" applyBorder="1" applyAlignment="1">
      <alignment vertical="center"/>
      <protection/>
    </xf>
    <xf numFmtId="3" fontId="37" fillId="0" borderId="13" xfId="95" applyNumberFormat="1" applyFont="1" applyBorder="1" applyAlignment="1">
      <alignment horizontal="center" vertical="center"/>
      <protection/>
    </xf>
    <xf numFmtId="1" fontId="38" fillId="0" borderId="17" xfId="95" applyNumberFormat="1" applyFont="1" applyBorder="1" applyAlignment="1">
      <alignment horizontal="center" vertical="center"/>
      <protection/>
    </xf>
    <xf numFmtId="1" fontId="38" fillId="0" borderId="0" xfId="95" applyNumberFormat="1" applyFont="1" applyBorder="1" applyAlignment="1">
      <alignment horizontal="center" vertical="center"/>
      <protection/>
    </xf>
    <xf numFmtId="0" fontId="29" fillId="0" borderId="13" xfId="0" applyFont="1" applyBorder="1" applyAlignment="1">
      <alignment horizontal="justify"/>
    </xf>
    <xf numFmtId="3" fontId="37" fillId="0" borderId="13" xfId="95" applyNumberFormat="1" applyFont="1" applyFill="1" applyBorder="1" applyAlignment="1">
      <alignment vertical="center"/>
      <protection/>
    </xf>
    <xf numFmtId="2" fontId="29" fillId="0" borderId="13" xfId="0" applyNumberFormat="1" applyFont="1" applyFill="1" applyBorder="1" applyAlignment="1">
      <alignment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2" fontId="40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2" fontId="29" fillId="0" borderId="13" xfId="0" applyNumberFormat="1" applyFont="1" applyBorder="1" applyAlignment="1">
      <alignment horizontal="left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1" fontId="38" fillId="0" borderId="0" xfId="95" applyNumberFormat="1" applyFont="1" applyFill="1" applyBorder="1" applyAlignment="1">
      <alignment horizontal="center" vertical="center"/>
      <protection/>
    </xf>
    <xf numFmtId="1" fontId="37" fillId="0" borderId="13" xfId="95" applyNumberFormat="1" applyFont="1" applyBorder="1" applyAlignment="1">
      <alignment horizontal="right" vertical="center"/>
      <protection/>
    </xf>
    <xf numFmtId="49" fontId="29" fillId="26" borderId="13" xfId="0" applyNumberFormat="1" applyFont="1" applyFill="1" applyBorder="1" applyAlignment="1" quotePrefix="1">
      <alignment horizontal="center" vertical="center" wrapText="1"/>
    </xf>
    <xf numFmtId="2" fontId="29" fillId="26" borderId="13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right" vertical="center"/>
    </xf>
    <xf numFmtId="2" fontId="29" fillId="0" borderId="13" xfId="0" applyNumberFormat="1" applyFont="1" applyFill="1" applyBorder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29" fillId="0" borderId="13" xfId="0" applyFont="1" applyBorder="1" applyAlignment="1">
      <alignment horizontal="left" wrapText="1"/>
    </xf>
    <xf numFmtId="184" fontId="37" fillId="0" borderId="13" xfId="95" applyNumberFormat="1" applyFont="1" applyBorder="1" applyAlignment="1">
      <alignment horizontal="left" vertical="top" wrapText="1"/>
      <protection/>
    </xf>
    <xf numFmtId="184" fontId="37" fillId="0" borderId="13" xfId="95" applyNumberFormat="1" applyFont="1" applyFill="1" applyBorder="1" applyAlignment="1">
      <alignment horizontal="left" vertical="top" wrapText="1"/>
      <protection/>
    </xf>
    <xf numFmtId="184" fontId="37" fillId="0" borderId="16" xfId="95" applyNumberFormat="1" applyFont="1" applyBorder="1" applyAlignment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45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Font="1" applyAlignment="1">
      <alignment horizontal="righ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5" zoomScaleNormal="75" zoomScaleSheetLayoutView="75" zoomScalePageLayoutView="0" workbookViewId="0" topLeftCell="C37">
      <selection activeCell="E2" sqref="E2:G2"/>
    </sheetView>
  </sheetViews>
  <sheetFormatPr defaultColWidth="9.16015625" defaultRowHeight="12.75"/>
  <cols>
    <col min="1" max="1" width="3.83203125" style="3" hidden="1" customWidth="1"/>
    <col min="2" max="2" width="24.83203125" style="9" customWidth="1"/>
    <col min="3" max="3" width="54" style="3" customWidth="1"/>
    <col min="4" max="4" width="53.66015625" style="3" customWidth="1"/>
    <col min="5" max="5" width="16.5" style="3" customWidth="1"/>
    <col min="6" max="6" width="18.83203125" style="3" customWidth="1"/>
    <col min="7" max="7" width="17.66015625" style="3" customWidth="1"/>
    <col min="8" max="8" width="4.33203125" style="2" hidden="1" customWidth="1"/>
    <col min="9" max="16384" width="9.16015625" style="2" customWidth="1"/>
  </cols>
  <sheetData>
    <row r="1" spans="1:7" s="6" customFormat="1" ht="13.5" customHeight="1">
      <c r="A1" s="5"/>
      <c r="B1" s="78"/>
      <c r="C1" s="78"/>
      <c r="D1" s="78"/>
      <c r="E1" s="78"/>
      <c r="F1" s="78"/>
      <c r="G1" s="78"/>
    </row>
    <row r="2" spans="4:7" ht="114.75" customHeight="1">
      <c r="D2" s="17"/>
      <c r="E2" s="79" t="s">
        <v>85</v>
      </c>
      <c r="F2" s="79"/>
      <c r="G2" s="79"/>
    </row>
    <row r="3" spans="1:7" ht="39.75" customHeight="1">
      <c r="A3" s="1"/>
      <c r="B3" s="80" t="s">
        <v>17</v>
      </c>
      <c r="C3" s="80"/>
      <c r="D3" s="80"/>
      <c r="E3" s="80"/>
      <c r="F3" s="80"/>
      <c r="G3" s="80"/>
    </row>
    <row r="4" spans="2:7" ht="18.75">
      <c r="B4" s="10"/>
      <c r="C4" s="4"/>
      <c r="D4" s="12"/>
      <c r="E4" s="12"/>
      <c r="F4" s="13"/>
      <c r="G4" s="7" t="s">
        <v>21</v>
      </c>
    </row>
    <row r="5" spans="1:7" ht="99.75" customHeight="1">
      <c r="A5" s="11"/>
      <c r="B5" s="14" t="s">
        <v>13</v>
      </c>
      <c r="C5" s="15" t="s">
        <v>14</v>
      </c>
      <c r="D5" s="8" t="s">
        <v>4</v>
      </c>
      <c r="E5" s="25" t="s">
        <v>0</v>
      </c>
      <c r="F5" s="26" t="s">
        <v>1</v>
      </c>
      <c r="G5" s="26" t="s">
        <v>3</v>
      </c>
    </row>
    <row r="6" spans="2:7" ht="48" customHeight="1">
      <c r="B6" s="23" t="s">
        <v>9</v>
      </c>
      <c r="C6" s="24" t="s">
        <v>15</v>
      </c>
      <c r="D6" s="21"/>
      <c r="E6" s="47">
        <f>E7+E8+E9+E10</f>
        <v>180000</v>
      </c>
      <c r="F6" s="47">
        <f>F7+F8+F9+F10</f>
        <v>157180</v>
      </c>
      <c r="G6" s="47">
        <f>G7+G8+G9+G10</f>
        <v>337180</v>
      </c>
    </row>
    <row r="7" spans="2:7" ht="48" customHeight="1">
      <c r="B7" s="30" t="s">
        <v>58</v>
      </c>
      <c r="C7" s="19" t="s">
        <v>59</v>
      </c>
      <c r="D7" s="74" t="s">
        <v>61</v>
      </c>
      <c r="E7" s="49"/>
      <c r="F7" s="49">
        <v>50000</v>
      </c>
      <c r="G7" s="49">
        <f>E7+F7</f>
        <v>50000</v>
      </c>
    </row>
    <row r="8" spans="2:7" ht="48" customHeight="1">
      <c r="B8" s="30" t="s">
        <v>58</v>
      </c>
      <c r="C8" s="19" t="s">
        <v>59</v>
      </c>
      <c r="D8" s="74" t="s">
        <v>60</v>
      </c>
      <c r="E8" s="49">
        <v>50000</v>
      </c>
      <c r="F8" s="49">
        <v>107180</v>
      </c>
      <c r="G8" s="49">
        <f>E8+F8</f>
        <v>157180</v>
      </c>
    </row>
    <row r="9" spans="2:7" ht="48" customHeight="1">
      <c r="B9" s="18">
        <v>180109</v>
      </c>
      <c r="C9" s="19" t="s">
        <v>8</v>
      </c>
      <c r="D9" s="75" t="s">
        <v>22</v>
      </c>
      <c r="E9" s="49">
        <v>30000</v>
      </c>
      <c r="F9" s="48"/>
      <c r="G9" s="49">
        <v>30000</v>
      </c>
    </row>
    <row r="10" spans="2:7" ht="48" customHeight="1">
      <c r="B10" s="18">
        <v>180109</v>
      </c>
      <c r="C10" s="19" t="s">
        <v>8</v>
      </c>
      <c r="D10" s="74" t="s">
        <v>11</v>
      </c>
      <c r="E10" s="49">
        <v>100000</v>
      </c>
      <c r="F10" s="48"/>
      <c r="G10" s="49">
        <v>100000</v>
      </c>
    </row>
    <row r="11" spans="2:7" ht="48" customHeight="1">
      <c r="B11" s="31" t="s">
        <v>10</v>
      </c>
      <c r="C11" s="32" t="s">
        <v>16</v>
      </c>
      <c r="D11" s="75"/>
      <c r="E11" s="50">
        <f>E12+E13+E14+E15+E16+E17+E18+E21+E19+E20</f>
        <v>13549454</v>
      </c>
      <c r="F11" s="50">
        <f>F12+F13+F14+F15+F16+F17+F18+F21+F19+F20</f>
        <v>4781645</v>
      </c>
      <c r="G11" s="50">
        <f>G12+G13+G14+G15+G16+G17+G18+G21+G19+G20</f>
        <v>18331099</v>
      </c>
    </row>
    <row r="12" spans="2:7" ht="73.5" customHeight="1">
      <c r="B12" s="33">
        <v>180109</v>
      </c>
      <c r="C12" s="34" t="s">
        <v>8</v>
      </c>
      <c r="D12" s="75" t="s">
        <v>23</v>
      </c>
      <c r="E12" s="51">
        <v>50000</v>
      </c>
      <c r="F12" s="52"/>
      <c r="G12" s="51">
        <v>50000</v>
      </c>
    </row>
    <row r="13" spans="2:7" ht="48" customHeight="1">
      <c r="B13" s="18">
        <v>180109</v>
      </c>
      <c r="C13" s="19" t="s">
        <v>8</v>
      </c>
      <c r="D13" s="75" t="s">
        <v>22</v>
      </c>
      <c r="E13" s="49">
        <v>45000</v>
      </c>
      <c r="F13" s="48"/>
      <c r="G13" s="49">
        <v>45000</v>
      </c>
    </row>
    <row r="14" spans="2:7" ht="48" customHeight="1">
      <c r="B14" s="18">
        <v>180109</v>
      </c>
      <c r="C14" s="19" t="s">
        <v>8</v>
      </c>
      <c r="D14" s="21" t="s">
        <v>12</v>
      </c>
      <c r="E14" s="49">
        <v>100000</v>
      </c>
      <c r="F14" s="48"/>
      <c r="G14" s="49">
        <v>100000</v>
      </c>
    </row>
    <row r="15" spans="2:7" ht="66" customHeight="1">
      <c r="B15" s="18">
        <v>100201</v>
      </c>
      <c r="C15" s="19" t="s">
        <v>55</v>
      </c>
      <c r="D15" s="57" t="s">
        <v>54</v>
      </c>
      <c r="E15" s="49"/>
      <c r="F15" s="49">
        <v>231787</v>
      </c>
      <c r="G15" s="49">
        <v>231787</v>
      </c>
    </row>
    <row r="16" spans="2:7" ht="96.75" customHeight="1">
      <c r="B16" s="18">
        <v>100201</v>
      </c>
      <c r="C16" s="19" t="s">
        <v>55</v>
      </c>
      <c r="D16" s="63" t="s">
        <v>56</v>
      </c>
      <c r="E16" s="49">
        <v>6103</v>
      </c>
      <c r="F16" s="49">
        <v>110897</v>
      </c>
      <c r="G16" s="49">
        <f aca="true" t="shared" si="0" ref="G16:G21">E16+F16</f>
        <v>117000</v>
      </c>
    </row>
    <row r="17" spans="2:7" ht="36" customHeight="1">
      <c r="B17" s="33">
        <v>100202</v>
      </c>
      <c r="C17" s="34" t="s">
        <v>57</v>
      </c>
      <c r="D17" s="71" t="s">
        <v>81</v>
      </c>
      <c r="E17" s="51">
        <v>22700</v>
      </c>
      <c r="F17" s="51">
        <v>27174</v>
      </c>
      <c r="G17" s="51">
        <f t="shared" si="0"/>
        <v>49874</v>
      </c>
    </row>
    <row r="18" spans="2:7" ht="69.75" customHeight="1">
      <c r="B18" s="64" t="s">
        <v>75</v>
      </c>
      <c r="C18" s="59" t="s">
        <v>63</v>
      </c>
      <c r="D18" s="73" t="s">
        <v>62</v>
      </c>
      <c r="E18" s="58">
        <v>9609460</v>
      </c>
      <c r="F18" s="58">
        <v>4003701</v>
      </c>
      <c r="G18" s="67">
        <f t="shared" si="0"/>
        <v>13613161</v>
      </c>
    </row>
    <row r="19" spans="2:7" ht="69.75" customHeight="1">
      <c r="B19" s="30" t="s">
        <v>50</v>
      </c>
      <c r="C19" s="19" t="s">
        <v>51</v>
      </c>
      <c r="D19" s="73" t="s">
        <v>62</v>
      </c>
      <c r="E19" s="58"/>
      <c r="F19" s="70">
        <v>45000</v>
      </c>
      <c r="G19" s="67">
        <f t="shared" si="0"/>
        <v>45000</v>
      </c>
    </row>
    <row r="20" spans="2:7" ht="69.75" customHeight="1">
      <c r="B20" s="68" t="s">
        <v>79</v>
      </c>
      <c r="C20" s="69" t="s">
        <v>80</v>
      </c>
      <c r="D20" s="73" t="s">
        <v>62</v>
      </c>
      <c r="E20" s="58">
        <v>618513</v>
      </c>
      <c r="F20" s="70"/>
      <c r="G20" s="67">
        <f t="shared" si="0"/>
        <v>618513</v>
      </c>
    </row>
    <row r="21" spans="2:7" ht="96.75" customHeight="1">
      <c r="B21" s="65" t="s">
        <v>76</v>
      </c>
      <c r="C21" s="59" t="s">
        <v>64</v>
      </c>
      <c r="D21" s="73" t="s">
        <v>62</v>
      </c>
      <c r="E21" s="53">
        <v>3097678</v>
      </c>
      <c r="F21" s="53">
        <v>363086</v>
      </c>
      <c r="G21" s="67">
        <f t="shared" si="0"/>
        <v>3460764</v>
      </c>
    </row>
    <row r="22" spans="2:9" ht="48" customHeight="1">
      <c r="B22" s="28">
        <v>10</v>
      </c>
      <c r="C22" s="29" t="s">
        <v>18</v>
      </c>
      <c r="D22" s="74"/>
      <c r="E22" s="47">
        <f>E23+E24+E25+E26+E27+E28+E29+E30+E31+E32</f>
        <v>8364724</v>
      </c>
      <c r="F22" s="47">
        <f>F23+F24+F25+F26+F27+F28+F29+F30+F31+F32</f>
        <v>10243474</v>
      </c>
      <c r="G22" s="47">
        <f>G23+G24+G25+G26+G27+G28+G29+G30+G31+G32</f>
        <v>18608198</v>
      </c>
      <c r="H22" s="55" t="e">
        <f>H23+H24+H25+H26+H27+#REF!+H28+H29+H30+H31+H32</f>
        <v>#REF!</v>
      </c>
      <c r="I22" s="56"/>
    </row>
    <row r="23" spans="2:7" ht="48" customHeight="1">
      <c r="B23" s="30" t="s">
        <v>36</v>
      </c>
      <c r="C23" s="19" t="s">
        <v>37</v>
      </c>
      <c r="D23" s="74" t="s">
        <v>35</v>
      </c>
      <c r="E23" s="53">
        <v>4323824</v>
      </c>
      <c r="F23" s="54">
        <v>2977717</v>
      </c>
      <c r="G23" s="53">
        <f>SUM(E23:F23)</f>
        <v>7301541</v>
      </c>
    </row>
    <row r="24" spans="2:7" ht="48" customHeight="1">
      <c r="B24" s="30" t="s">
        <v>38</v>
      </c>
      <c r="C24" s="19" t="s">
        <v>39</v>
      </c>
      <c r="D24" s="21" t="s">
        <v>35</v>
      </c>
      <c r="E24" s="53">
        <v>5900</v>
      </c>
      <c r="F24" s="54">
        <v>260200</v>
      </c>
      <c r="G24" s="53">
        <f aca="true" t="shared" si="1" ref="G24:G32">SUM(E24:F24)</f>
        <v>266100</v>
      </c>
    </row>
    <row r="25" spans="2:7" ht="48" customHeight="1">
      <c r="B25" s="30" t="s">
        <v>40</v>
      </c>
      <c r="C25" s="19" t="s">
        <v>41</v>
      </c>
      <c r="D25" s="21" t="s">
        <v>35</v>
      </c>
      <c r="E25" s="53">
        <v>180308</v>
      </c>
      <c r="F25" s="54"/>
      <c r="G25" s="53">
        <f t="shared" si="1"/>
        <v>180308</v>
      </c>
    </row>
    <row r="26" spans="2:7" ht="48" customHeight="1">
      <c r="B26" s="30" t="s">
        <v>42</v>
      </c>
      <c r="C26" s="19" t="s">
        <v>43</v>
      </c>
      <c r="D26" s="21" t="s">
        <v>35</v>
      </c>
      <c r="E26" s="53">
        <v>19692</v>
      </c>
      <c r="F26" s="54">
        <v>819582</v>
      </c>
      <c r="G26" s="53">
        <f t="shared" si="1"/>
        <v>839274</v>
      </c>
    </row>
    <row r="27" spans="2:7" ht="48" customHeight="1">
      <c r="B27" s="30" t="s">
        <v>44</v>
      </c>
      <c r="C27" s="19" t="s">
        <v>45</v>
      </c>
      <c r="D27" s="21" t="s">
        <v>35</v>
      </c>
      <c r="E27" s="53">
        <v>330040</v>
      </c>
      <c r="F27" s="54"/>
      <c r="G27" s="53">
        <f t="shared" si="1"/>
        <v>330040</v>
      </c>
    </row>
    <row r="28" spans="2:7" ht="48" customHeight="1">
      <c r="B28" s="30" t="s">
        <v>19</v>
      </c>
      <c r="C28" s="19" t="s">
        <v>20</v>
      </c>
      <c r="D28" s="21" t="s">
        <v>35</v>
      </c>
      <c r="E28" s="53">
        <v>3416000</v>
      </c>
      <c r="F28" s="54">
        <v>3035600</v>
      </c>
      <c r="G28" s="53">
        <f t="shared" si="1"/>
        <v>6451600</v>
      </c>
    </row>
    <row r="29" spans="2:7" ht="48" customHeight="1">
      <c r="B29" s="30" t="s">
        <v>46</v>
      </c>
      <c r="C29" s="19" t="s">
        <v>47</v>
      </c>
      <c r="D29" s="21" t="s">
        <v>35</v>
      </c>
      <c r="E29" s="53">
        <v>28960</v>
      </c>
      <c r="F29" s="54"/>
      <c r="G29" s="53">
        <f t="shared" si="1"/>
        <v>28960</v>
      </c>
    </row>
    <row r="30" spans="2:7" ht="48" customHeight="1">
      <c r="B30" s="30" t="s">
        <v>48</v>
      </c>
      <c r="C30" s="19" t="s">
        <v>49</v>
      </c>
      <c r="D30" s="21" t="s">
        <v>35</v>
      </c>
      <c r="E30" s="53">
        <v>60000</v>
      </c>
      <c r="F30" s="54"/>
      <c r="G30" s="53">
        <f t="shared" si="1"/>
        <v>60000</v>
      </c>
    </row>
    <row r="31" spans="2:7" ht="48" customHeight="1">
      <c r="B31" s="30" t="s">
        <v>50</v>
      </c>
      <c r="C31" s="19" t="s">
        <v>51</v>
      </c>
      <c r="D31" s="21" t="s">
        <v>35</v>
      </c>
      <c r="E31" s="53"/>
      <c r="F31" s="54">
        <v>320000</v>
      </c>
      <c r="G31" s="53">
        <f t="shared" si="1"/>
        <v>320000</v>
      </c>
    </row>
    <row r="32" spans="2:7" ht="48" customHeight="1">
      <c r="B32" s="30" t="s">
        <v>52</v>
      </c>
      <c r="C32" s="19" t="s">
        <v>53</v>
      </c>
      <c r="D32" s="21" t="s">
        <v>35</v>
      </c>
      <c r="E32" s="53"/>
      <c r="F32" s="54">
        <v>2830375</v>
      </c>
      <c r="G32" s="53">
        <f t="shared" si="1"/>
        <v>2830375</v>
      </c>
    </row>
    <row r="33" spans="2:9" ht="48" customHeight="1">
      <c r="B33" s="42">
        <v>11</v>
      </c>
      <c r="C33" s="43" t="s">
        <v>24</v>
      </c>
      <c r="D33" s="45"/>
      <c r="E33" s="47">
        <f>E34+E35+E36+E37+E38+E39</f>
        <v>494977</v>
      </c>
      <c r="F33" s="47">
        <f>F34+F35+F36+F37+F38+F39</f>
        <v>1612377</v>
      </c>
      <c r="G33" s="47">
        <f>G34+G35+G36+G37+G38+G39</f>
        <v>2107354</v>
      </c>
      <c r="H33" s="55">
        <f>H35+H36+H37+H38+H39</f>
        <v>0</v>
      </c>
      <c r="I33" s="66"/>
    </row>
    <row r="34" spans="2:9" ht="48" customHeight="1">
      <c r="B34" s="42">
        <v>150101</v>
      </c>
      <c r="C34" s="34" t="s">
        <v>51</v>
      </c>
      <c r="D34" s="76" t="s">
        <v>84</v>
      </c>
      <c r="E34" s="49"/>
      <c r="F34" s="49">
        <v>260000</v>
      </c>
      <c r="G34" s="49">
        <v>260000</v>
      </c>
      <c r="H34" s="56"/>
      <c r="I34" s="66"/>
    </row>
    <row r="35" spans="2:7" ht="48" customHeight="1">
      <c r="B35" s="18">
        <v>130110</v>
      </c>
      <c r="C35" s="19" t="s">
        <v>25</v>
      </c>
      <c r="D35" s="44" t="s">
        <v>28</v>
      </c>
      <c r="E35" s="49"/>
      <c r="F35" s="51">
        <v>7377</v>
      </c>
      <c r="G35" s="49">
        <f>E35+F35</f>
        <v>7377</v>
      </c>
    </row>
    <row r="36" spans="2:7" ht="48" customHeight="1">
      <c r="B36" s="18">
        <v>130106</v>
      </c>
      <c r="C36" s="19" t="s">
        <v>26</v>
      </c>
      <c r="D36" s="44" t="s">
        <v>28</v>
      </c>
      <c r="E36" s="49">
        <v>290990</v>
      </c>
      <c r="F36" s="49"/>
      <c r="G36" s="49">
        <f>E36+F36</f>
        <v>290990</v>
      </c>
    </row>
    <row r="37" spans="2:7" ht="48" customHeight="1">
      <c r="B37" s="65" t="s">
        <v>77</v>
      </c>
      <c r="C37" s="19" t="s">
        <v>27</v>
      </c>
      <c r="D37" s="44" t="s">
        <v>28</v>
      </c>
      <c r="E37" s="49"/>
      <c r="F37" s="49">
        <v>1345000</v>
      </c>
      <c r="G37" s="49">
        <f>E37+F37</f>
        <v>1345000</v>
      </c>
    </row>
    <row r="38" spans="2:7" ht="48" customHeight="1">
      <c r="B38" s="65" t="s">
        <v>77</v>
      </c>
      <c r="C38" s="19" t="s">
        <v>27</v>
      </c>
      <c r="D38" s="21" t="s">
        <v>83</v>
      </c>
      <c r="E38" s="49">
        <v>65987</v>
      </c>
      <c r="F38" s="48"/>
      <c r="G38" s="49">
        <f>E38+F38</f>
        <v>65987</v>
      </c>
    </row>
    <row r="39" spans="2:7" ht="76.5" customHeight="1">
      <c r="B39" s="65" t="s">
        <v>78</v>
      </c>
      <c r="C39" s="19" t="s">
        <v>29</v>
      </c>
      <c r="D39" s="21" t="s">
        <v>82</v>
      </c>
      <c r="E39" s="49">
        <v>138000</v>
      </c>
      <c r="F39" s="48"/>
      <c r="G39" s="49">
        <f>E39+F39</f>
        <v>138000</v>
      </c>
    </row>
    <row r="40" spans="2:7" ht="48" customHeight="1">
      <c r="B40" s="60" t="s">
        <v>70</v>
      </c>
      <c r="C40" s="43" t="s">
        <v>71</v>
      </c>
      <c r="D40" s="21"/>
      <c r="E40" s="47">
        <f>E41+E42</f>
        <v>55900</v>
      </c>
      <c r="F40" s="47">
        <f>F41+F42</f>
        <v>40700</v>
      </c>
      <c r="G40" s="47">
        <f>G41+G42</f>
        <v>96600</v>
      </c>
    </row>
    <row r="41" spans="2:7" ht="69.75" customHeight="1">
      <c r="B41" s="62" t="s">
        <v>72</v>
      </c>
      <c r="C41" s="59" t="s">
        <v>73</v>
      </c>
      <c r="D41" s="27" t="s">
        <v>74</v>
      </c>
      <c r="E41" s="49">
        <v>55900</v>
      </c>
      <c r="F41" s="48"/>
      <c r="G41" s="49">
        <f>E41+F41</f>
        <v>55900</v>
      </c>
    </row>
    <row r="42" spans="2:7" ht="69.75" customHeight="1">
      <c r="B42" s="62" t="s">
        <v>67</v>
      </c>
      <c r="C42" s="59" t="s">
        <v>68</v>
      </c>
      <c r="D42" s="27" t="s">
        <v>74</v>
      </c>
      <c r="E42" s="49"/>
      <c r="F42" s="49">
        <v>40700</v>
      </c>
      <c r="G42" s="49">
        <f>E42+F42</f>
        <v>40700</v>
      </c>
    </row>
    <row r="43" spans="2:7" ht="48" customHeight="1">
      <c r="B43" s="23" t="s">
        <v>30</v>
      </c>
      <c r="C43" s="24" t="s">
        <v>31</v>
      </c>
      <c r="D43" s="21"/>
      <c r="E43" s="47"/>
      <c r="F43" s="47">
        <f>F44+F45</f>
        <v>2993000</v>
      </c>
      <c r="G43" s="47">
        <f>G44+G45</f>
        <v>2993000</v>
      </c>
    </row>
    <row r="44" spans="2:7" ht="48" customHeight="1">
      <c r="B44" s="18">
        <v>110201</v>
      </c>
      <c r="C44" s="19" t="s">
        <v>32</v>
      </c>
      <c r="D44" s="27" t="s">
        <v>34</v>
      </c>
      <c r="E44" s="48"/>
      <c r="F44" s="49">
        <v>1495000</v>
      </c>
      <c r="G44" s="49">
        <f>E44+F44</f>
        <v>1495000</v>
      </c>
    </row>
    <row r="45" spans="2:7" ht="48" customHeight="1">
      <c r="B45" s="18">
        <v>110202</v>
      </c>
      <c r="C45" s="46" t="s">
        <v>33</v>
      </c>
      <c r="D45" s="21" t="s">
        <v>34</v>
      </c>
      <c r="E45" s="48"/>
      <c r="F45" s="49">
        <v>1498000</v>
      </c>
      <c r="G45" s="49">
        <f>E45+F45</f>
        <v>1498000</v>
      </c>
    </row>
    <row r="46" spans="2:8" ht="48" customHeight="1">
      <c r="B46" s="60" t="s">
        <v>65</v>
      </c>
      <c r="C46" s="61" t="s">
        <v>66</v>
      </c>
      <c r="D46" s="21"/>
      <c r="E46" s="47">
        <f>E47</f>
        <v>85000</v>
      </c>
      <c r="F46" s="47">
        <f>F47</f>
        <v>15000</v>
      </c>
      <c r="G46" s="47">
        <f>G47</f>
        <v>100000</v>
      </c>
      <c r="H46" s="47">
        <f>H47</f>
        <v>0</v>
      </c>
    </row>
    <row r="47" spans="2:7" ht="88.5" customHeight="1">
      <c r="B47" s="62" t="s">
        <v>67</v>
      </c>
      <c r="C47" s="59" t="s">
        <v>68</v>
      </c>
      <c r="D47" s="21" t="s">
        <v>69</v>
      </c>
      <c r="E47" s="49">
        <v>85000</v>
      </c>
      <c r="F47" s="49">
        <v>15000</v>
      </c>
      <c r="G47" s="49">
        <f>E47+F47</f>
        <v>100000</v>
      </c>
    </row>
    <row r="48" spans="2:7" ht="33.75" customHeight="1">
      <c r="B48" s="35"/>
      <c r="C48" s="36" t="s">
        <v>2</v>
      </c>
      <c r="D48" s="37"/>
      <c r="E48" s="50">
        <f>E6+E11+E22+E33+E40+E46+E43</f>
        <v>22730055</v>
      </c>
      <c r="F48" s="50">
        <f>F6+F11+F22+F33+F40+F46+F43</f>
        <v>19843376</v>
      </c>
      <c r="G48" s="50">
        <f>G6+G11+G22+G33+G40+G46+G43</f>
        <v>42573431</v>
      </c>
    </row>
    <row r="49" spans="2:7" ht="33.75" customHeight="1">
      <c r="B49" s="38" t="s">
        <v>5</v>
      </c>
      <c r="C49" s="39"/>
      <c r="D49" s="40"/>
      <c r="E49" s="40"/>
      <c r="F49" s="41"/>
      <c r="G49" s="41"/>
    </row>
    <row r="50" spans="2:7" ht="18.75">
      <c r="B50" s="22" t="s">
        <v>6</v>
      </c>
      <c r="C50" s="72"/>
      <c r="D50" s="72"/>
      <c r="E50" s="81" t="s">
        <v>7</v>
      </c>
      <c r="F50" s="81"/>
      <c r="G50" s="81"/>
    </row>
    <row r="51" spans="2:15" ht="19.5" customHeight="1">
      <c r="B51" s="77"/>
      <c r="C51" s="77"/>
      <c r="D51" s="77"/>
      <c r="E51" s="77"/>
      <c r="F51" s="77"/>
      <c r="G51" s="77"/>
      <c r="H51" s="16"/>
      <c r="I51" s="16"/>
      <c r="J51" s="16"/>
      <c r="K51" s="16"/>
      <c r="L51" s="16"/>
      <c r="M51" s="16"/>
      <c r="N51" s="16"/>
      <c r="O51" s="16"/>
    </row>
    <row r="52" ht="16.5">
      <c r="C52" s="20"/>
    </row>
  </sheetData>
  <sheetProtection/>
  <mergeCells count="5">
    <mergeCell ref="B51:G51"/>
    <mergeCell ref="B1:G1"/>
    <mergeCell ref="E2:G2"/>
    <mergeCell ref="B3:G3"/>
    <mergeCell ref="E50:G50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2016-04-20T13:20:01Z</cp:lastPrinted>
  <dcterms:created xsi:type="dcterms:W3CDTF">2014-01-17T10:52:16Z</dcterms:created>
  <dcterms:modified xsi:type="dcterms:W3CDTF">2016-04-22T12:15:54Z</dcterms:modified>
  <cp:category/>
  <cp:version/>
  <cp:contentType/>
  <cp:contentStatus/>
</cp:coreProperties>
</file>