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4" sheetId="1" r:id="rId1"/>
  </sheets>
  <definedNames>
    <definedName name="_xlfn.AGGREGATE" hidden="1">#NAME?</definedName>
    <definedName name="_xlnm.Print_Area" localSheetId="0">'дод.4'!$A$1:$H$55</definedName>
  </definedNames>
  <calcPr fullCalcOnLoad="1"/>
</workbook>
</file>

<file path=xl/sharedStrings.xml><?xml version="1.0" encoding="utf-8"?>
<sst xmlns="http://schemas.openxmlformats.org/spreadsheetml/2006/main" count="131" uniqueCount="96">
  <si>
    <t>Загальний фонд</t>
  </si>
  <si>
    <t>Спеціальний фонд</t>
  </si>
  <si>
    <t xml:space="preserve">Всього </t>
  </si>
  <si>
    <t>Разом загальний та спеціальний фонди</t>
  </si>
  <si>
    <t>Найменування районної програми</t>
  </si>
  <si>
    <t>Керуючий справами</t>
  </si>
  <si>
    <t>апарату районної ради</t>
  </si>
  <si>
    <t>В.Щепіна</t>
  </si>
  <si>
    <t>Програма стабілізації соціально-економічного розвитку</t>
  </si>
  <si>
    <t>01</t>
  </si>
  <si>
    <t>03</t>
  </si>
  <si>
    <t>Програма розвитку Красноградської районної газети "Вісті Красноградщини"                                                 на 2012-2016 роки</t>
  </si>
  <si>
    <t>Програма розвитку Красноградської районної газети "Вісті Красноградщини"                                             на 2012-2016 роки</t>
  </si>
  <si>
    <t>Код типової відомчої класифікації видатків/Код тимчасової класифікації видатків та кредитування місцевого бюджету</t>
  </si>
  <si>
    <r>
      <t>Найменування
згідно з типовою відомчою/</t>
    </r>
    <r>
      <rPr>
        <b/>
        <sz val="10"/>
        <rFont val="Times New Roman"/>
        <family val="1"/>
      </rPr>
      <t>тимчасовою класифікацією видатків та кредитування місцевого бюджету</t>
    </r>
  </si>
  <si>
    <t xml:space="preserve">Красноградська районна рада </t>
  </si>
  <si>
    <t xml:space="preserve">Красноградська районна державна адміністрація </t>
  </si>
  <si>
    <t>Перелік окремих програм, які фінансуватимуться за рахунок коштів
районного бюджету  у 2016 році</t>
  </si>
  <si>
    <t>Відділ освіти районної державної адміністрації</t>
  </si>
  <si>
    <t>070807</t>
  </si>
  <si>
    <t>Інші освітні програми</t>
  </si>
  <si>
    <t>грн</t>
  </si>
  <si>
    <t>Програма розвитку телерадіокомпанії Красноградщини "Центр" на 2016-2020 роки</t>
  </si>
  <si>
    <t xml:space="preserve">Програма забезпечення організації претензійно-позовної роботи Красноградської районної державної адміністрації на 2016-2018 роки
</t>
  </si>
  <si>
    <t>Сектор молоді та спорту районної державної адміністрації</t>
  </si>
  <si>
    <t>Фінансова підтримка спортивних споруд ст.Ювілейний</t>
  </si>
  <si>
    <t>Проведення навчально - тренувальних зборів і змагань з неолімпійських видів спорту</t>
  </si>
  <si>
    <t>Утримання клубів підлітків за місцем проживання</t>
  </si>
  <si>
    <t xml:space="preserve">Комплексна програма розвитку фізичної культури та спорту  в Красноградському районі на 2016 рік                                                                                                                                                                                                   </t>
  </si>
  <si>
    <t xml:space="preserve">Районна програма молодь Красноградщини на 2016-2020рр.                                                         </t>
  </si>
  <si>
    <t>Заходи з оздоровлення та відпочинку дітей, що здійснюються за рахунок коштів на оздоровлення громадян, які постраждали внаслідок Чорнобильської катастрофи</t>
  </si>
  <si>
    <t xml:space="preserve">Районна програма оздоровлення та відпочинку дітей на 2016-2020рр.                                       </t>
  </si>
  <si>
    <t>24</t>
  </si>
  <si>
    <t>Сектор культури і туризму  районної державної адміністрації</t>
  </si>
  <si>
    <t>Бібліотеки</t>
  </si>
  <si>
    <t>Музеї і виставки</t>
  </si>
  <si>
    <t>Програма розвитку культури  у Красноградському районі на 2014 – 2018 роки</t>
  </si>
  <si>
    <t>Комплексна програма "Новий освітній простір Красноградщини" на 2015-2019 роки (зі змінами)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</si>
  <si>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</si>
  <si>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</si>
  <si>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070401</t>
  </si>
  <si>
    <t>Позашкільні заклади освіти, заходи із позашкільної роботи з дітьми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</si>
  <si>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</si>
  <si>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</si>
  <si>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</si>
  <si>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віддлів освіти</t>
  </si>
  <si>
    <t>070805</t>
  </si>
  <si>
    <t>Групи централізованого господарського обслуговування</t>
  </si>
  <si>
    <t>070808</t>
  </si>
  <si>
    <t>Допомога дітям-сиротам та дітям, позбавленим батьківського піклування, яким виповнюється 18 років</t>
  </si>
  <si>
    <t>130107</t>
  </si>
  <si>
    <t>Утримання та навчально-тренувальна робота дитячо-юнацьких спортивних шкіл</t>
  </si>
  <si>
    <t>150101</t>
  </si>
  <si>
    <t>Капітальні вкладення</t>
  </si>
  <si>
    <t>150110</t>
  </si>
  <si>
    <t>Проведення невідкладних відновлювальних робіт, будівництво та реконструкція загальноосвітніх навчальних закладів</t>
  </si>
  <si>
    <t>Програма оснащення наявного житлового фонду Красноградського району засобами обліку та регулювання споживання теплової енергії на 2016 рік</t>
  </si>
  <si>
    <t>Теплові мережі</t>
  </si>
  <si>
    <t>Програма «Модернізація систем централізованого теплопостачання міста Красноград та сіл Красноградського району по забезпеченню скорочення споживання природного газу та його заміщенню на інші види палива на 2014-2017 роки»</t>
  </si>
  <si>
    <t>Водопровідно-каналізаційне господарство</t>
  </si>
  <si>
    <t>010116</t>
  </si>
  <si>
    <t>Органи місцевого самоврядування</t>
  </si>
  <si>
    <t>Програма розвитку місцевого самоврядування у Красноградському районі на 2016-2018 роки</t>
  </si>
  <si>
    <t xml:space="preserve">Програма удосконалення медичної допомоги мешканцям Красноградського район в рамках єдиного медичного простору на 2012-2016 роки </t>
  </si>
  <si>
    <t>Лікарні</t>
  </si>
  <si>
    <t>Центри первинної медичної (медико-санітарної) допомоги</t>
  </si>
  <si>
    <t>76</t>
  </si>
  <si>
    <t xml:space="preserve">Фінансове управління районної державної адміністрації 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</si>
  <si>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</si>
  <si>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</si>
  <si>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Програма допризовної підготовки, військово-патріотичного виховання молоді та призову громадян України на трокову військову службу в Красноградському районі на 2015-2017 роки (зі змінами)</t>
  </si>
  <si>
    <t>15</t>
  </si>
  <si>
    <t>УПСЗН районної державної адміністрації</t>
  </si>
  <si>
    <t>091209</t>
  </si>
  <si>
    <t>Фінансова підтримка громадських організацій інвалідів і ветеранів</t>
  </si>
  <si>
    <t xml:space="preserve">Програма соціального захисту населення Красноградського району на 2016 рік </t>
  </si>
  <si>
    <t>080101</t>
  </si>
  <si>
    <t>080800</t>
  </si>
  <si>
    <t>091105</t>
  </si>
  <si>
    <t>091108</t>
  </si>
  <si>
    <t>081009</t>
  </si>
  <si>
    <t>Забезпечення централізованих заходів з лікування хворих на цукровий та нецукровий діабет</t>
  </si>
  <si>
    <t>Програма "Питна вода Красноградського району на 2012-2020 роки"</t>
  </si>
  <si>
    <t>Програма економічного і соціального розвитку Красноградського району на 2016 рік</t>
  </si>
  <si>
    <t>250380</t>
  </si>
  <si>
    <t>Інша субвенція</t>
  </si>
  <si>
    <t>Програма поводження з твердими побутовими відходами в Красноградському районі на 2012-2017 роки</t>
  </si>
  <si>
    <t>20</t>
  </si>
  <si>
    <t xml:space="preserve">Служба у справах дітей районної державної адміністрації </t>
  </si>
  <si>
    <t>090700</t>
  </si>
  <si>
    <t>Утримання закладів, що надають соціальні послуги дітям, які опинились в складних життєвих обставинах</t>
  </si>
  <si>
    <t>75</t>
  </si>
  <si>
    <t>180109</t>
  </si>
  <si>
    <t>Аналітично-інформаційна система "Місцеві бюджети рівня міста, району 2006"</t>
  </si>
  <si>
    <t>Програма стабілізації та соціально-економічного розвитку територій</t>
  </si>
  <si>
    <t xml:space="preserve">Додаток 4  
до рішення районної ради  
від 25 грудня 2015 року № 30-VII  
(ІІІ позачергова сесія VII скликання)  
в редакції рішення районної ради   
від 22 липня 2016 року № 219-VII  
(XІ позачергова сесія VІІ скликання)   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</si>
</sst>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0_р_."/>
  </numFmts>
  <fonts count="4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3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1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4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5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29" fillId="0" borderId="0" xfId="0" applyNumberFormat="1" applyFont="1" applyFill="1" applyAlignment="1" applyProtection="1">
      <alignment/>
      <protection/>
    </xf>
    <xf numFmtId="0" fontId="29" fillId="0" borderId="0" xfId="0" applyFont="1" applyFill="1" applyAlignment="1">
      <alignment/>
    </xf>
    <xf numFmtId="0" fontId="32" fillId="0" borderId="12" xfId="0" applyNumberFormat="1" applyFont="1" applyFill="1" applyBorder="1" applyAlignment="1" applyProtection="1">
      <alignment horizontal="right" vertical="center"/>
      <protection/>
    </xf>
    <xf numFmtId="0" fontId="26" fillId="0" borderId="13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 wrapText="1"/>
      <protection/>
    </xf>
    <xf numFmtId="0" fontId="29" fillId="0" borderId="13" xfId="0" applyFont="1" applyBorder="1" applyAlignment="1" quotePrefix="1">
      <alignment horizontal="center" vertical="center" wrapText="1"/>
    </xf>
    <xf numFmtId="2" fontId="29" fillId="0" borderId="13" xfId="0" applyNumberFormat="1" applyFont="1" applyBorder="1" applyAlignment="1">
      <alignment vertical="center" wrapText="1"/>
    </xf>
    <xf numFmtId="0" fontId="36" fillId="0" borderId="0" xfId="0" applyFont="1" applyAlignment="1">
      <alignment horizontal="center"/>
    </xf>
    <xf numFmtId="192" fontId="37" fillId="0" borderId="13" xfId="95" applyNumberFormat="1" applyFont="1" applyBorder="1" applyAlignment="1">
      <alignment vertical="top" wrapText="1"/>
      <protection/>
    </xf>
    <xf numFmtId="0" fontId="29" fillId="0" borderId="0" xfId="0" applyFont="1" applyAlignment="1">
      <alignment/>
    </xf>
    <xf numFmtId="0" fontId="29" fillId="0" borderId="0" xfId="0" applyNumberFormat="1" applyFont="1" applyFill="1" applyAlignment="1" applyProtection="1">
      <alignment/>
      <protection/>
    </xf>
    <xf numFmtId="49" fontId="20" fillId="0" borderId="13" xfId="0" applyNumberFormat="1" applyFont="1" applyBorder="1" applyAlignment="1">
      <alignment horizontal="center" vertical="center" wrapText="1"/>
    </xf>
    <xf numFmtId="2" fontId="20" fillId="0" borderId="13" xfId="0" applyNumberFormat="1" applyFont="1" applyBorder="1" applyAlignment="1" quotePrefix="1">
      <alignment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Font="1" applyBorder="1" applyAlignment="1">
      <alignment horizontal="center" vertical="center" wrapText="1"/>
    </xf>
    <xf numFmtId="192" fontId="37" fillId="0" borderId="13" xfId="95" applyNumberFormat="1" applyFont="1" applyFill="1" applyBorder="1" applyAlignment="1">
      <alignment vertical="top" wrapText="1"/>
      <protection/>
    </xf>
    <xf numFmtId="49" fontId="29" fillId="0" borderId="13" xfId="0" applyNumberFormat="1" applyFont="1" applyBorder="1" applyAlignment="1">
      <alignment horizontal="center" vertical="center" wrapText="1"/>
    </xf>
    <xf numFmtId="49" fontId="20" fillId="0" borderId="13" xfId="0" applyNumberFormat="1" applyFont="1" applyFill="1" applyBorder="1" applyAlignment="1">
      <alignment horizontal="center" vertical="center" wrapText="1"/>
    </xf>
    <xf numFmtId="2" fontId="20" fillId="0" borderId="13" xfId="0" applyNumberFormat="1" applyFont="1" applyFill="1" applyBorder="1" applyAlignment="1" quotePrefix="1">
      <alignment vertical="center" wrapText="1"/>
    </xf>
    <xf numFmtId="0" fontId="29" fillId="0" borderId="13" xfId="0" applyFont="1" applyFill="1" applyBorder="1" applyAlignment="1" quotePrefix="1">
      <alignment horizontal="center" vertical="center" wrapText="1"/>
    </xf>
    <xf numFmtId="2" fontId="29" fillId="0" borderId="13" xfId="0" applyNumberFormat="1" applyFont="1" applyFill="1" applyBorder="1" applyAlignment="1">
      <alignment vertical="center" wrapText="1"/>
    </xf>
    <xf numFmtId="0" fontId="29" fillId="0" borderId="0" xfId="0" applyFont="1" applyFill="1" applyAlignment="1">
      <alignment/>
    </xf>
    <xf numFmtId="0" fontId="20" fillId="0" borderId="0" xfId="0" applyFont="1" applyFill="1" applyBorder="1" applyAlignment="1">
      <alignment horizontal="justify" vertical="center" wrapText="1"/>
    </xf>
    <xf numFmtId="192" fontId="37" fillId="0" borderId="0" xfId="0" applyNumberFormat="1" applyFont="1" applyFill="1" applyBorder="1" applyAlignment="1">
      <alignment vertical="justify"/>
    </xf>
    <xf numFmtId="192" fontId="28" fillId="0" borderId="0" xfId="0" applyNumberFormat="1" applyFont="1" applyFill="1" applyBorder="1" applyAlignment="1">
      <alignment vertical="justify"/>
    </xf>
    <xf numFmtId="0" fontId="20" fillId="0" borderId="13" xfId="0" applyFont="1" applyFill="1" applyBorder="1" applyAlignment="1" quotePrefix="1">
      <alignment horizontal="center" vertical="center" wrapText="1"/>
    </xf>
    <xf numFmtId="2" fontId="20" fillId="0" borderId="13" xfId="0" applyNumberFormat="1" applyFont="1" applyFill="1" applyBorder="1" applyAlignment="1">
      <alignment vertical="center" wrapText="1"/>
    </xf>
    <xf numFmtId="192" fontId="37" fillId="0" borderId="16" xfId="95" applyNumberFormat="1" applyFont="1" applyFill="1" applyBorder="1" applyAlignment="1">
      <alignment vertical="center" wrapText="1"/>
      <protection/>
    </xf>
    <xf numFmtId="192" fontId="38" fillId="0" borderId="13" xfId="95" applyNumberFormat="1" applyFont="1" applyBorder="1" applyAlignment="1">
      <alignment vertical="top" wrapText="1"/>
      <protection/>
    </xf>
    <xf numFmtId="0" fontId="29" fillId="0" borderId="13" xfId="0" applyFont="1" applyBorder="1" applyAlignment="1" quotePrefix="1">
      <alignment horizontal="left" vertical="center" wrapText="1"/>
    </xf>
    <xf numFmtId="1" fontId="38" fillId="0" borderId="13" xfId="95" applyNumberFormat="1" applyFont="1" applyBorder="1" applyAlignment="1">
      <alignment horizontal="center" vertical="center"/>
      <protection/>
    </xf>
    <xf numFmtId="1" fontId="30" fillId="0" borderId="13" xfId="95" applyNumberFormat="1" applyFont="1" applyBorder="1" applyAlignment="1">
      <alignment horizontal="center" vertical="center"/>
      <protection/>
    </xf>
    <xf numFmtId="1" fontId="37" fillId="0" borderId="13" xfId="95" applyNumberFormat="1" applyFont="1" applyBorder="1" applyAlignment="1">
      <alignment horizontal="center" vertical="center"/>
      <protection/>
    </xf>
    <xf numFmtId="1" fontId="38" fillId="0" borderId="13" xfId="95" applyNumberFormat="1" applyFont="1" applyFill="1" applyBorder="1" applyAlignment="1">
      <alignment horizontal="center" vertical="center"/>
      <protection/>
    </xf>
    <xf numFmtId="1" fontId="37" fillId="0" borderId="13" xfId="95" applyNumberFormat="1" applyFont="1" applyFill="1" applyBorder="1" applyAlignment="1">
      <alignment horizontal="center" vertical="center"/>
      <protection/>
    </xf>
    <xf numFmtId="1" fontId="39" fillId="0" borderId="13" xfId="95" applyNumberFormat="1" applyFont="1" applyFill="1" applyBorder="1" applyAlignment="1">
      <alignment horizontal="center" vertical="center"/>
      <protection/>
    </xf>
    <xf numFmtId="3" fontId="37" fillId="0" borderId="13" xfId="95" applyNumberFormat="1" applyFont="1" applyBorder="1" applyAlignment="1">
      <alignment vertical="center"/>
      <protection/>
    </xf>
    <xf numFmtId="3" fontId="37" fillId="0" borderId="13" xfId="95" applyNumberFormat="1" applyFont="1" applyBorder="1" applyAlignment="1">
      <alignment horizontal="center" vertical="center"/>
      <protection/>
    </xf>
    <xf numFmtId="1" fontId="38" fillId="0" borderId="17" xfId="95" applyNumberFormat="1" applyFont="1" applyBorder="1" applyAlignment="1">
      <alignment horizontal="center" vertical="center"/>
      <protection/>
    </xf>
    <xf numFmtId="1" fontId="38" fillId="0" borderId="0" xfId="95" applyNumberFormat="1" applyFont="1" applyBorder="1" applyAlignment="1">
      <alignment horizontal="center" vertical="center"/>
      <protection/>
    </xf>
    <xf numFmtId="0" fontId="29" fillId="0" borderId="13" xfId="0" applyFont="1" applyBorder="1" applyAlignment="1">
      <alignment horizontal="justify"/>
    </xf>
    <xf numFmtId="3" fontId="37" fillId="0" borderId="13" xfId="95" applyNumberFormat="1" applyFont="1" applyFill="1" applyBorder="1" applyAlignment="1">
      <alignment vertical="center"/>
      <protection/>
    </xf>
    <xf numFmtId="2" fontId="29" fillId="0" borderId="13" xfId="0" applyNumberFormat="1" applyFont="1" applyFill="1" applyBorder="1" applyAlignment="1">
      <alignment vertical="center" wrapText="1"/>
    </xf>
    <xf numFmtId="49" fontId="40" fillId="0" borderId="13" xfId="0" applyNumberFormat="1" applyFont="1" applyFill="1" applyBorder="1" applyAlignment="1">
      <alignment horizontal="center" vertical="center" wrapText="1"/>
    </xf>
    <xf numFmtId="49" fontId="29" fillId="0" borderId="13" xfId="0" applyNumberFormat="1" applyFont="1" applyFill="1" applyBorder="1" applyAlignment="1" quotePrefix="1">
      <alignment horizontal="center" vertical="center" wrapText="1"/>
    </xf>
    <xf numFmtId="2" fontId="29" fillId="0" borderId="13" xfId="0" applyNumberFormat="1" applyFont="1" applyBorder="1" applyAlignment="1">
      <alignment horizontal="left" wrapText="1"/>
    </xf>
    <xf numFmtId="49" fontId="29" fillId="0" borderId="13" xfId="0" applyNumberFormat="1" applyFont="1" applyFill="1" applyBorder="1" applyAlignment="1">
      <alignment horizontal="center" vertical="center" wrapText="1"/>
    </xf>
    <xf numFmtId="49" fontId="29" fillId="0" borderId="13" xfId="0" applyNumberFormat="1" applyFont="1" applyBorder="1" applyAlignment="1">
      <alignment horizontal="center" vertical="center" wrapText="1"/>
    </xf>
    <xf numFmtId="1" fontId="38" fillId="0" borderId="0" xfId="95" applyNumberFormat="1" applyFont="1" applyFill="1" applyBorder="1" applyAlignment="1">
      <alignment horizontal="center" vertical="center"/>
      <protection/>
    </xf>
    <xf numFmtId="49" fontId="29" fillId="26" borderId="13" xfId="0" applyNumberFormat="1" applyFont="1" applyFill="1" applyBorder="1" applyAlignment="1" quotePrefix="1">
      <alignment horizontal="center" vertical="center" wrapText="1"/>
    </xf>
    <xf numFmtId="2" fontId="29" fillId="26" borderId="13" xfId="0" applyNumberFormat="1" applyFont="1" applyFill="1" applyBorder="1" applyAlignment="1">
      <alignment vertical="center" wrapText="1"/>
    </xf>
    <xf numFmtId="0" fontId="29" fillId="0" borderId="13" xfId="0" applyFont="1" applyFill="1" applyBorder="1" applyAlignment="1">
      <alignment horizontal="right" vertical="center"/>
    </xf>
    <xf numFmtId="2" fontId="29" fillId="0" borderId="13" xfId="0" applyNumberFormat="1" applyFont="1" applyFill="1" applyBorder="1" applyAlignment="1">
      <alignment wrapText="1"/>
    </xf>
    <xf numFmtId="49" fontId="29" fillId="0" borderId="13" xfId="0" applyNumberFormat="1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2" fontId="38" fillId="0" borderId="13" xfId="0" applyNumberFormat="1" applyFont="1" applyFill="1" applyBorder="1" applyAlignment="1">
      <alignment vertical="center" wrapText="1"/>
    </xf>
    <xf numFmtId="49" fontId="29" fillId="0" borderId="13" xfId="0" applyNumberFormat="1" applyFont="1" applyFill="1" applyBorder="1" applyAlignment="1" quotePrefix="1">
      <alignment horizontal="center" vertical="center" wrapText="1"/>
    </xf>
    <xf numFmtId="0" fontId="29" fillId="0" borderId="13" xfId="0" applyFont="1" applyBorder="1" applyAlignment="1">
      <alignment horizontal="left" wrapText="1"/>
    </xf>
    <xf numFmtId="0" fontId="27" fillId="0" borderId="1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justify" vertical="center" wrapText="1"/>
    </xf>
    <xf numFmtId="192" fontId="28" fillId="0" borderId="13" xfId="0" applyNumberFormat="1" applyFont="1" applyFill="1" applyBorder="1" applyAlignment="1">
      <alignment vertical="justify"/>
    </xf>
    <xf numFmtId="49" fontId="41" fillId="0" borderId="13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wrapText="1"/>
    </xf>
    <xf numFmtId="0" fontId="20" fillId="0" borderId="13" xfId="0" applyFont="1" applyFill="1" applyBorder="1" applyAlignment="1" quotePrefix="1">
      <alignment horizontal="center" vertical="center" wrapText="1"/>
    </xf>
    <xf numFmtId="2" fontId="20" fillId="0" borderId="13" xfId="0" applyNumberFormat="1" applyFont="1" applyFill="1" applyBorder="1" applyAlignment="1">
      <alignment vertical="center" wrapText="1"/>
    </xf>
    <xf numFmtId="192" fontId="37" fillId="0" borderId="13" xfId="95" applyNumberFormat="1" applyFont="1" applyFill="1" applyBorder="1" applyAlignment="1">
      <alignment vertical="top" wrapText="1"/>
      <protection/>
    </xf>
    <xf numFmtId="1" fontId="38" fillId="0" borderId="13" xfId="95" applyNumberFormat="1" applyFont="1" applyFill="1" applyBorder="1" applyAlignment="1">
      <alignment horizontal="center" vertical="center"/>
      <protection/>
    </xf>
    <xf numFmtId="49" fontId="29" fillId="0" borderId="13" xfId="0" applyNumberFormat="1" applyFont="1" applyFill="1" applyBorder="1" applyAlignment="1">
      <alignment horizontal="center" vertical="center" wrapText="1"/>
    </xf>
    <xf numFmtId="2" fontId="29" fillId="0" borderId="13" xfId="0" applyNumberFormat="1" applyFont="1" applyFill="1" applyBorder="1" applyAlignment="1">
      <alignment vertical="center" wrapText="1"/>
    </xf>
    <xf numFmtId="3" fontId="37" fillId="0" borderId="13" xfId="95" applyNumberFormat="1" applyFont="1" applyFill="1" applyBorder="1" applyAlignment="1">
      <alignment vertical="center"/>
      <protection/>
    </xf>
    <xf numFmtId="3" fontId="37" fillId="0" borderId="13" xfId="95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9" fillId="0" borderId="0" xfId="0" applyNumberFormat="1" applyFont="1" applyFill="1" applyAlignment="1" applyProtection="1">
      <alignment horizontal="left" vertical="top"/>
      <protection/>
    </xf>
    <xf numFmtId="0" fontId="45" fillId="0" borderId="0" xfId="0" applyNumberFormat="1" applyFont="1" applyFill="1" applyAlignment="1" applyProtection="1">
      <alignment horizontal="right" vertical="center" wrapText="1"/>
      <protection/>
    </xf>
    <xf numFmtId="0" fontId="27" fillId="0" borderId="0" xfId="0" applyNumberFormat="1" applyFont="1" applyFill="1" applyAlignment="1" applyProtection="1">
      <alignment horizontal="righ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9" fillId="0" borderId="13" xfId="0" applyFont="1" applyFill="1" applyBorder="1" applyAlignment="1">
      <alignment horizontal="left" wrapText="1"/>
    </xf>
    <xf numFmtId="192" fontId="37" fillId="0" borderId="13" xfId="95" applyNumberFormat="1" applyFont="1" applyBorder="1" applyAlignment="1">
      <alignment vertical="center" wrapText="1"/>
      <protection/>
    </xf>
    <xf numFmtId="192" fontId="37" fillId="0" borderId="13" xfId="95" applyNumberFormat="1" applyFont="1" applyFill="1" applyBorder="1" applyAlignment="1">
      <alignment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="75" zoomScaleNormal="75" zoomScaleSheetLayoutView="75" zoomScalePageLayoutView="0" workbookViewId="0" topLeftCell="B13">
      <selection activeCell="S20" sqref="S20"/>
    </sheetView>
  </sheetViews>
  <sheetFormatPr defaultColWidth="9.16015625" defaultRowHeight="12.75"/>
  <cols>
    <col min="1" max="1" width="3.83203125" style="3" hidden="1" customWidth="1"/>
    <col min="2" max="2" width="24.83203125" style="9" customWidth="1"/>
    <col min="3" max="3" width="54" style="3" customWidth="1"/>
    <col min="4" max="4" width="53.66015625" style="3" customWidth="1"/>
    <col min="5" max="5" width="16.5" style="3" customWidth="1"/>
    <col min="6" max="6" width="18.83203125" style="3" customWidth="1"/>
    <col min="7" max="7" width="17.66015625" style="3" customWidth="1"/>
    <col min="8" max="8" width="4.33203125" style="2" hidden="1" customWidth="1"/>
    <col min="9" max="16384" width="9.16015625" style="2" customWidth="1"/>
  </cols>
  <sheetData>
    <row r="1" spans="1:7" s="6" customFormat="1" ht="13.5" customHeight="1">
      <c r="A1" s="5"/>
      <c r="B1" s="86"/>
      <c r="C1" s="86"/>
      <c r="D1" s="86"/>
      <c r="E1" s="86"/>
      <c r="F1" s="86"/>
      <c r="G1" s="86"/>
    </row>
    <row r="2" spans="4:7" ht="114.75" customHeight="1">
      <c r="D2" s="17"/>
      <c r="E2" s="87" t="s">
        <v>95</v>
      </c>
      <c r="F2" s="88"/>
      <c r="G2" s="88"/>
    </row>
    <row r="3" spans="1:7" ht="39.75" customHeight="1">
      <c r="A3" s="1"/>
      <c r="B3" s="89" t="s">
        <v>17</v>
      </c>
      <c r="C3" s="89"/>
      <c r="D3" s="89"/>
      <c r="E3" s="89"/>
      <c r="F3" s="89"/>
      <c r="G3" s="89"/>
    </row>
    <row r="4" spans="2:7" ht="18.75">
      <c r="B4" s="10"/>
      <c r="C4" s="4"/>
      <c r="D4" s="12"/>
      <c r="E4" s="12"/>
      <c r="F4" s="13"/>
      <c r="G4" s="7" t="s">
        <v>21</v>
      </c>
    </row>
    <row r="5" spans="1:17" ht="99.75" customHeight="1">
      <c r="A5" s="11"/>
      <c r="B5" s="14" t="s">
        <v>13</v>
      </c>
      <c r="C5" s="15" t="s">
        <v>14</v>
      </c>
      <c r="D5" s="8" t="s">
        <v>4</v>
      </c>
      <c r="E5" s="26" t="s">
        <v>0</v>
      </c>
      <c r="F5" s="27" t="s">
        <v>1</v>
      </c>
      <c r="G5" s="27" t="s">
        <v>3</v>
      </c>
      <c r="Q5" s="84"/>
    </row>
    <row r="6" spans="2:7" ht="48" customHeight="1">
      <c r="B6" s="24" t="s">
        <v>9</v>
      </c>
      <c r="C6" s="25" t="s">
        <v>15</v>
      </c>
      <c r="D6" s="21"/>
      <c r="E6" s="43">
        <f>+E7+E8+E9</f>
        <v>130000</v>
      </c>
      <c r="F6" s="43">
        <f>+F7+F8+F9</f>
        <v>107180</v>
      </c>
      <c r="G6" s="43">
        <f>E6+F6</f>
        <v>237180</v>
      </c>
    </row>
    <row r="7" spans="2:7" ht="48" customHeight="1">
      <c r="B7" s="29" t="s">
        <v>60</v>
      </c>
      <c r="C7" s="19" t="s">
        <v>61</v>
      </c>
      <c r="D7" s="21" t="s">
        <v>62</v>
      </c>
      <c r="E7" s="45"/>
      <c r="F7" s="45">
        <v>107180</v>
      </c>
      <c r="G7" s="45">
        <f>E7+F7</f>
        <v>107180</v>
      </c>
    </row>
    <row r="8" spans="2:7" ht="48" customHeight="1">
      <c r="B8" s="18">
        <v>180109</v>
      </c>
      <c r="C8" s="19" t="s">
        <v>8</v>
      </c>
      <c r="D8" s="28" t="s">
        <v>22</v>
      </c>
      <c r="E8" s="45">
        <v>30000</v>
      </c>
      <c r="F8" s="44"/>
      <c r="G8" s="45">
        <v>30000</v>
      </c>
    </row>
    <row r="9" spans="2:7" ht="48" customHeight="1">
      <c r="B9" s="18">
        <v>180109</v>
      </c>
      <c r="C9" s="19" t="s">
        <v>8</v>
      </c>
      <c r="D9" s="21" t="s">
        <v>11</v>
      </c>
      <c r="E9" s="45">
        <v>100000</v>
      </c>
      <c r="F9" s="44"/>
      <c r="G9" s="45">
        <v>100000</v>
      </c>
    </row>
    <row r="10" spans="2:7" ht="48" customHeight="1">
      <c r="B10" s="30" t="s">
        <v>10</v>
      </c>
      <c r="C10" s="31" t="s">
        <v>16</v>
      </c>
      <c r="D10" s="28"/>
      <c r="E10" s="46">
        <f>E11+E12+E13+E14+E15+E16+E17+E20+E18+E19+E21</f>
        <v>14550196</v>
      </c>
      <c r="F10" s="46">
        <f>F11+F12+F13+F14+F15+F16+F17+F20+F18+F19+F21</f>
        <v>8155195</v>
      </c>
      <c r="G10" s="46">
        <f>G11+G12+G13+G14+G15+G16+G17+G20+G18+G19+G21</f>
        <v>22705391</v>
      </c>
    </row>
    <row r="11" spans="2:7" ht="73.5" customHeight="1">
      <c r="B11" s="32">
        <v>180109</v>
      </c>
      <c r="C11" s="33" t="s">
        <v>8</v>
      </c>
      <c r="D11" s="28" t="s">
        <v>23</v>
      </c>
      <c r="E11" s="47">
        <v>50000</v>
      </c>
      <c r="F11" s="48"/>
      <c r="G11" s="47">
        <v>50000</v>
      </c>
    </row>
    <row r="12" spans="2:7" ht="48" customHeight="1">
      <c r="B12" s="18">
        <v>180109</v>
      </c>
      <c r="C12" s="19" t="s">
        <v>8</v>
      </c>
      <c r="D12" s="28" t="s">
        <v>22</v>
      </c>
      <c r="E12" s="45">
        <v>45000</v>
      </c>
      <c r="F12" s="44"/>
      <c r="G12" s="45">
        <v>45000</v>
      </c>
    </row>
    <row r="13" spans="2:7" ht="48" customHeight="1">
      <c r="B13" s="18">
        <v>180109</v>
      </c>
      <c r="C13" s="19" t="s">
        <v>8</v>
      </c>
      <c r="D13" s="21" t="s">
        <v>12</v>
      </c>
      <c r="E13" s="45">
        <v>100000</v>
      </c>
      <c r="F13" s="44"/>
      <c r="G13" s="45">
        <v>100000</v>
      </c>
    </row>
    <row r="14" spans="2:7" ht="66" customHeight="1">
      <c r="B14" s="18">
        <v>100201</v>
      </c>
      <c r="C14" s="19" t="s">
        <v>57</v>
      </c>
      <c r="D14" s="53" t="s">
        <v>56</v>
      </c>
      <c r="E14" s="45"/>
      <c r="F14" s="45">
        <v>411787</v>
      </c>
      <c r="G14" s="45">
        <f>E14+F14</f>
        <v>411787</v>
      </c>
    </row>
    <row r="15" spans="2:7" ht="96.75" customHeight="1">
      <c r="B15" s="18">
        <v>100201</v>
      </c>
      <c r="C15" s="19" t="s">
        <v>57</v>
      </c>
      <c r="D15" s="58" t="s">
        <v>58</v>
      </c>
      <c r="E15" s="45">
        <v>579035</v>
      </c>
      <c r="F15" s="45">
        <v>1605672</v>
      </c>
      <c r="G15" s="45">
        <f aca="true" t="shared" si="0" ref="G15:G21">E15+F15</f>
        <v>2184707</v>
      </c>
    </row>
    <row r="16" spans="2:7" ht="36" customHeight="1">
      <c r="B16" s="32">
        <v>100202</v>
      </c>
      <c r="C16" s="33" t="s">
        <v>59</v>
      </c>
      <c r="D16" s="65" t="s">
        <v>82</v>
      </c>
      <c r="E16" s="47">
        <v>55682</v>
      </c>
      <c r="F16" s="47">
        <v>185016</v>
      </c>
      <c r="G16" s="47">
        <f t="shared" si="0"/>
        <v>240698</v>
      </c>
    </row>
    <row r="17" spans="2:7" ht="69.75" customHeight="1">
      <c r="B17" s="59" t="s">
        <v>76</v>
      </c>
      <c r="C17" s="55" t="s">
        <v>64</v>
      </c>
      <c r="D17" s="70" t="s">
        <v>63</v>
      </c>
      <c r="E17" s="54">
        <v>9635651</v>
      </c>
      <c r="F17" s="54">
        <v>5478134</v>
      </c>
      <c r="G17" s="47">
        <f t="shared" si="0"/>
        <v>15113785</v>
      </c>
    </row>
    <row r="18" spans="2:7" ht="69.75" customHeight="1">
      <c r="B18" s="66" t="s">
        <v>52</v>
      </c>
      <c r="C18" s="19" t="s">
        <v>53</v>
      </c>
      <c r="D18" s="70" t="s">
        <v>63</v>
      </c>
      <c r="E18" s="54"/>
      <c r="F18" s="64">
        <v>61500</v>
      </c>
      <c r="G18" s="45">
        <f t="shared" si="0"/>
        <v>61500</v>
      </c>
    </row>
    <row r="19" spans="2:7" ht="69.75" customHeight="1">
      <c r="B19" s="62" t="s">
        <v>80</v>
      </c>
      <c r="C19" s="63" t="s">
        <v>81</v>
      </c>
      <c r="D19" s="70" t="s">
        <v>63</v>
      </c>
      <c r="E19" s="54">
        <v>937150</v>
      </c>
      <c r="F19" s="64"/>
      <c r="G19" s="45">
        <f t="shared" si="0"/>
        <v>937150</v>
      </c>
    </row>
    <row r="20" spans="2:7" ht="80.25" customHeight="1">
      <c r="B20" s="59" t="s">
        <v>77</v>
      </c>
      <c r="C20" s="55" t="s">
        <v>65</v>
      </c>
      <c r="D20" s="92" t="s">
        <v>63</v>
      </c>
      <c r="E20" s="54">
        <v>3097678</v>
      </c>
      <c r="F20" s="54">
        <v>363086</v>
      </c>
      <c r="G20" s="47">
        <f t="shared" si="0"/>
        <v>3460764</v>
      </c>
    </row>
    <row r="21" spans="2:7" ht="61.5" customHeight="1">
      <c r="B21" s="57" t="s">
        <v>68</v>
      </c>
      <c r="C21" s="55" t="s">
        <v>69</v>
      </c>
      <c r="D21" s="70" t="s">
        <v>83</v>
      </c>
      <c r="E21" s="49">
        <v>50000</v>
      </c>
      <c r="F21" s="49">
        <v>50000</v>
      </c>
      <c r="G21" s="45">
        <f t="shared" si="0"/>
        <v>100000</v>
      </c>
    </row>
    <row r="22" spans="2:9" ht="48" customHeight="1">
      <c r="B22" s="76">
        <v>10</v>
      </c>
      <c r="C22" s="77" t="s">
        <v>18</v>
      </c>
      <c r="D22" s="78"/>
      <c r="E22" s="79">
        <f>E23+E24+E25+E26+E27+E28+E29+E30+E31+E32</f>
        <v>9875886</v>
      </c>
      <c r="F22" s="79">
        <f>F23+F24+F25+F26+F27+F28+F29+F30+F31+F32</f>
        <v>20651026</v>
      </c>
      <c r="G22" s="79">
        <f>G23+G24+G25+G26+G27+G28+G29+G30+G31+G32</f>
        <v>30526912</v>
      </c>
      <c r="H22" s="51" t="e">
        <f>H23+H24+H25+H26+H27+#REF!+H28+H29+H30+H31+H32</f>
        <v>#REF!</v>
      </c>
      <c r="I22" s="52"/>
    </row>
    <row r="23" spans="2:7" ht="48" customHeight="1">
      <c r="B23" s="80" t="s">
        <v>38</v>
      </c>
      <c r="C23" s="81" t="s">
        <v>39</v>
      </c>
      <c r="D23" s="78" t="s">
        <v>37</v>
      </c>
      <c r="E23" s="82">
        <v>4911986</v>
      </c>
      <c r="F23" s="83">
        <v>8874881</v>
      </c>
      <c r="G23" s="83">
        <f>SUM(E23:F23)</f>
        <v>13786867</v>
      </c>
    </row>
    <row r="24" spans="2:7" ht="48" customHeight="1">
      <c r="B24" s="29" t="s">
        <v>40</v>
      </c>
      <c r="C24" s="19" t="s">
        <v>41</v>
      </c>
      <c r="D24" s="21" t="s">
        <v>37</v>
      </c>
      <c r="E24" s="49">
        <v>5900</v>
      </c>
      <c r="F24" s="50">
        <v>365200</v>
      </c>
      <c r="G24" s="50">
        <f aca="true" t="shared" si="1" ref="G24:G32">SUM(E24:F24)</f>
        <v>371100</v>
      </c>
    </row>
    <row r="25" spans="2:7" ht="48" customHeight="1">
      <c r="B25" s="29" t="s">
        <v>42</v>
      </c>
      <c r="C25" s="19" t="s">
        <v>43</v>
      </c>
      <c r="D25" s="21" t="s">
        <v>37</v>
      </c>
      <c r="E25" s="49">
        <v>180308</v>
      </c>
      <c r="F25" s="50"/>
      <c r="G25" s="50">
        <f t="shared" si="1"/>
        <v>180308</v>
      </c>
    </row>
    <row r="26" spans="2:7" ht="48" customHeight="1">
      <c r="B26" s="29" t="s">
        <v>44</v>
      </c>
      <c r="C26" s="19" t="s">
        <v>45</v>
      </c>
      <c r="D26" s="21" t="s">
        <v>37</v>
      </c>
      <c r="E26" s="49">
        <v>19692</v>
      </c>
      <c r="F26" s="50">
        <v>751269</v>
      </c>
      <c r="G26" s="50">
        <f t="shared" si="1"/>
        <v>770961</v>
      </c>
    </row>
    <row r="27" spans="2:7" ht="48" customHeight="1">
      <c r="B27" s="29" t="s">
        <v>46</v>
      </c>
      <c r="C27" s="19" t="s">
        <v>47</v>
      </c>
      <c r="D27" s="21" t="s">
        <v>37</v>
      </c>
      <c r="E27" s="49">
        <v>330040</v>
      </c>
      <c r="F27" s="50"/>
      <c r="G27" s="50">
        <f t="shared" si="1"/>
        <v>330040</v>
      </c>
    </row>
    <row r="28" spans="2:7" ht="48" customHeight="1">
      <c r="B28" s="29" t="s">
        <v>19</v>
      </c>
      <c r="C28" s="19" t="s">
        <v>20</v>
      </c>
      <c r="D28" s="21" t="s">
        <v>37</v>
      </c>
      <c r="E28" s="49">
        <v>4339000</v>
      </c>
      <c r="F28" s="50">
        <v>3035600</v>
      </c>
      <c r="G28" s="50">
        <f t="shared" si="1"/>
        <v>7374600</v>
      </c>
    </row>
    <row r="29" spans="2:7" ht="48" customHeight="1">
      <c r="B29" s="29" t="s">
        <v>48</v>
      </c>
      <c r="C29" s="19" t="s">
        <v>49</v>
      </c>
      <c r="D29" s="21" t="s">
        <v>37</v>
      </c>
      <c r="E29" s="49">
        <v>28960</v>
      </c>
      <c r="F29" s="50"/>
      <c r="G29" s="50">
        <f t="shared" si="1"/>
        <v>28960</v>
      </c>
    </row>
    <row r="30" spans="2:7" ht="48" customHeight="1">
      <c r="B30" s="29" t="s">
        <v>50</v>
      </c>
      <c r="C30" s="19" t="s">
        <v>51</v>
      </c>
      <c r="D30" s="21" t="s">
        <v>37</v>
      </c>
      <c r="E30" s="49">
        <v>60000</v>
      </c>
      <c r="F30" s="50"/>
      <c r="G30" s="50">
        <f t="shared" si="1"/>
        <v>60000</v>
      </c>
    </row>
    <row r="31" spans="2:7" ht="48" customHeight="1">
      <c r="B31" s="80" t="s">
        <v>52</v>
      </c>
      <c r="C31" s="81" t="s">
        <v>53</v>
      </c>
      <c r="D31" s="78" t="s">
        <v>37</v>
      </c>
      <c r="E31" s="82"/>
      <c r="F31" s="83">
        <v>1820000</v>
      </c>
      <c r="G31" s="83">
        <f t="shared" si="1"/>
        <v>1820000</v>
      </c>
    </row>
    <row r="32" spans="2:7" ht="48" customHeight="1">
      <c r="B32" s="80" t="s">
        <v>54</v>
      </c>
      <c r="C32" s="81" t="s">
        <v>55</v>
      </c>
      <c r="D32" s="78" t="s">
        <v>37</v>
      </c>
      <c r="E32" s="82"/>
      <c r="F32" s="83">
        <v>5804076</v>
      </c>
      <c r="G32" s="83">
        <f t="shared" si="1"/>
        <v>5804076</v>
      </c>
    </row>
    <row r="33" spans="2:9" ht="48" customHeight="1">
      <c r="B33" s="38">
        <v>11</v>
      </c>
      <c r="C33" s="39" t="s">
        <v>24</v>
      </c>
      <c r="D33" s="41"/>
      <c r="E33" s="43">
        <f>E34+E35+E36+E37+E38+E39</f>
        <v>494977</v>
      </c>
      <c r="F33" s="43">
        <f>F34+F35+F36+F37+F38+F39</f>
        <v>1612377</v>
      </c>
      <c r="G33" s="43">
        <f>G34+G35+G36+G37+G38+G39</f>
        <v>2107354</v>
      </c>
      <c r="H33" s="43">
        <f>H34+H35+H36+H37+H38+H39</f>
        <v>0</v>
      </c>
      <c r="I33" s="61"/>
    </row>
    <row r="34" spans="2:7" ht="48" customHeight="1">
      <c r="B34" s="18">
        <v>130110</v>
      </c>
      <c r="C34" s="19" t="s">
        <v>25</v>
      </c>
      <c r="D34" s="40" t="s">
        <v>28</v>
      </c>
      <c r="E34" s="45"/>
      <c r="F34" s="47">
        <v>7377</v>
      </c>
      <c r="G34" s="45">
        <f>E34+F34</f>
        <v>7377</v>
      </c>
    </row>
    <row r="35" spans="2:7" ht="48" customHeight="1">
      <c r="B35" s="18">
        <v>130106</v>
      </c>
      <c r="C35" s="19" t="s">
        <v>26</v>
      </c>
      <c r="D35" s="40" t="s">
        <v>28</v>
      </c>
      <c r="E35" s="45">
        <v>290990</v>
      </c>
      <c r="F35" s="45"/>
      <c r="G35" s="45">
        <f>E35+F35</f>
        <v>290990</v>
      </c>
    </row>
    <row r="36" spans="2:7" ht="48" customHeight="1">
      <c r="B36" s="60" t="s">
        <v>78</v>
      </c>
      <c r="C36" s="19" t="s">
        <v>27</v>
      </c>
      <c r="D36" s="40" t="s">
        <v>28</v>
      </c>
      <c r="E36" s="45"/>
      <c r="F36" s="45">
        <v>1345000</v>
      </c>
      <c r="G36" s="45">
        <f>E36+F36</f>
        <v>1345000</v>
      </c>
    </row>
    <row r="37" spans="2:7" ht="48" customHeight="1">
      <c r="B37" s="60" t="s">
        <v>78</v>
      </c>
      <c r="C37" s="19" t="s">
        <v>27</v>
      </c>
      <c r="D37" s="93" t="s">
        <v>29</v>
      </c>
      <c r="E37" s="45">
        <v>65987</v>
      </c>
      <c r="F37" s="44"/>
      <c r="G37" s="45">
        <f>E37+F37</f>
        <v>65987</v>
      </c>
    </row>
    <row r="38" spans="2:7" ht="76.5" customHeight="1">
      <c r="B38" s="60" t="s">
        <v>79</v>
      </c>
      <c r="C38" s="19" t="s">
        <v>30</v>
      </c>
      <c r="D38" s="93" t="s">
        <v>31</v>
      </c>
      <c r="E38" s="45">
        <v>138000</v>
      </c>
      <c r="F38" s="44"/>
      <c r="G38" s="45">
        <f>E38+F38</f>
        <v>138000</v>
      </c>
    </row>
    <row r="39" spans="2:7" ht="48" customHeight="1">
      <c r="B39" s="66" t="s">
        <v>52</v>
      </c>
      <c r="C39" s="33" t="s">
        <v>53</v>
      </c>
      <c r="D39" s="40" t="s">
        <v>28</v>
      </c>
      <c r="E39" s="47"/>
      <c r="F39" s="47">
        <v>260000</v>
      </c>
      <c r="G39" s="47">
        <v>260000</v>
      </c>
    </row>
    <row r="40" spans="2:7" ht="48" customHeight="1">
      <c r="B40" s="56" t="s">
        <v>71</v>
      </c>
      <c r="C40" s="39" t="s">
        <v>72</v>
      </c>
      <c r="D40" s="21"/>
      <c r="E40" s="43">
        <f>E41+E42</f>
        <v>70900</v>
      </c>
      <c r="F40" s="43">
        <f>F41+F42</f>
        <v>40700</v>
      </c>
      <c r="G40" s="43">
        <f>G41+G42</f>
        <v>111600</v>
      </c>
    </row>
    <row r="41" spans="2:7" ht="69.75" customHeight="1">
      <c r="B41" s="57" t="s">
        <v>73</v>
      </c>
      <c r="C41" s="55" t="s">
        <v>74</v>
      </c>
      <c r="D41" s="94" t="s">
        <v>75</v>
      </c>
      <c r="E41" s="45">
        <v>55900</v>
      </c>
      <c r="F41" s="44"/>
      <c r="G41" s="45">
        <f>E41+F41</f>
        <v>55900</v>
      </c>
    </row>
    <row r="42" spans="2:7" ht="69.75" customHeight="1">
      <c r="B42" s="57" t="s">
        <v>68</v>
      </c>
      <c r="C42" s="55" t="s">
        <v>69</v>
      </c>
      <c r="D42" s="94" t="s">
        <v>75</v>
      </c>
      <c r="E42" s="45">
        <v>15000</v>
      </c>
      <c r="F42" s="45">
        <v>40700</v>
      </c>
      <c r="G42" s="45">
        <f>E42+F42</f>
        <v>55700</v>
      </c>
    </row>
    <row r="43" spans="2:7" ht="69.75" customHeight="1">
      <c r="B43" s="67" t="s">
        <v>87</v>
      </c>
      <c r="C43" s="68" t="s">
        <v>88</v>
      </c>
      <c r="D43" s="28"/>
      <c r="E43" s="43"/>
      <c r="F43" s="43">
        <f>F44</f>
        <v>22850</v>
      </c>
      <c r="G43" s="43">
        <f>G44</f>
        <v>22850</v>
      </c>
    </row>
    <row r="44" spans="2:7" ht="69.75" customHeight="1">
      <c r="B44" s="69" t="s">
        <v>89</v>
      </c>
      <c r="C44" s="33" t="s">
        <v>90</v>
      </c>
      <c r="D44" s="70" t="s">
        <v>83</v>
      </c>
      <c r="E44" s="45"/>
      <c r="F44" s="45">
        <v>22850</v>
      </c>
      <c r="G44" s="45">
        <f>E44+F44</f>
        <v>22850</v>
      </c>
    </row>
    <row r="45" spans="2:7" ht="48" customHeight="1">
      <c r="B45" s="24" t="s">
        <v>32</v>
      </c>
      <c r="C45" s="25" t="s">
        <v>33</v>
      </c>
      <c r="D45" s="21"/>
      <c r="E45" s="43"/>
      <c r="F45" s="43">
        <f>F46+F47</f>
        <v>3013000</v>
      </c>
      <c r="G45" s="43">
        <f>G46+G47</f>
        <v>3013000</v>
      </c>
    </row>
    <row r="46" spans="2:7" ht="48" customHeight="1">
      <c r="B46" s="18">
        <v>110201</v>
      </c>
      <c r="C46" s="19" t="s">
        <v>34</v>
      </c>
      <c r="D46" s="28" t="s">
        <v>36</v>
      </c>
      <c r="E46" s="44"/>
      <c r="F46" s="45">
        <v>1515000</v>
      </c>
      <c r="G46" s="45">
        <f>E46+F46</f>
        <v>1515000</v>
      </c>
    </row>
    <row r="47" spans="2:7" ht="48" customHeight="1">
      <c r="B47" s="18">
        <v>110202</v>
      </c>
      <c r="C47" s="42" t="s">
        <v>35</v>
      </c>
      <c r="D47" s="21" t="s">
        <v>36</v>
      </c>
      <c r="E47" s="44"/>
      <c r="F47" s="45">
        <v>1498000</v>
      </c>
      <c r="G47" s="45">
        <f>E47+F47</f>
        <v>1498000</v>
      </c>
    </row>
    <row r="48" spans="2:7" ht="48" customHeight="1">
      <c r="B48" s="56" t="s">
        <v>91</v>
      </c>
      <c r="C48" s="39" t="s">
        <v>67</v>
      </c>
      <c r="D48" s="21"/>
      <c r="E48" s="43">
        <f>E49</f>
        <v>2200</v>
      </c>
      <c r="F48" s="43"/>
      <c r="G48" s="43">
        <f>G49</f>
        <v>2200</v>
      </c>
    </row>
    <row r="49" spans="2:7" ht="41.25" customHeight="1">
      <c r="B49" s="74" t="s">
        <v>92</v>
      </c>
      <c r="C49" s="75" t="s">
        <v>94</v>
      </c>
      <c r="D49" s="33" t="s">
        <v>93</v>
      </c>
      <c r="E49" s="45">
        <v>2200</v>
      </c>
      <c r="F49" s="45"/>
      <c r="G49" s="45">
        <v>2200</v>
      </c>
    </row>
    <row r="50" spans="2:8" ht="48" customHeight="1">
      <c r="B50" s="56" t="s">
        <v>66</v>
      </c>
      <c r="C50" s="39" t="s">
        <v>67</v>
      </c>
      <c r="D50" s="21"/>
      <c r="E50" s="43">
        <f>E51+E52</f>
        <v>85000</v>
      </c>
      <c r="F50" s="43">
        <f>F51+F52</f>
        <v>1453000</v>
      </c>
      <c r="G50" s="43">
        <f>G51+G52</f>
        <v>1538000</v>
      </c>
      <c r="H50" s="43">
        <f>H51</f>
        <v>0</v>
      </c>
    </row>
    <row r="51" spans="2:7" ht="88.5" customHeight="1">
      <c r="B51" s="57" t="s">
        <v>68</v>
      </c>
      <c r="C51" s="55" t="s">
        <v>69</v>
      </c>
      <c r="D51" s="21" t="s">
        <v>70</v>
      </c>
      <c r="E51" s="45">
        <v>85000</v>
      </c>
      <c r="F51" s="45">
        <v>15000</v>
      </c>
      <c r="G51" s="45">
        <f>E51+F51</f>
        <v>100000</v>
      </c>
    </row>
    <row r="52" spans="2:7" ht="45.75" customHeight="1">
      <c r="B52" s="59" t="s">
        <v>84</v>
      </c>
      <c r="C52" s="55" t="s">
        <v>85</v>
      </c>
      <c r="D52" s="28" t="s">
        <v>86</v>
      </c>
      <c r="E52" s="47"/>
      <c r="F52" s="47">
        <v>1438000</v>
      </c>
      <c r="G52" s="47">
        <f>E52+F52</f>
        <v>1438000</v>
      </c>
    </row>
    <row r="53" spans="2:7" ht="33.75" customHeight="1">
      <c r="B53" s="71"/>
      <c r="C53" s="72" t="s">
        <v>2</v>
      </c>
      <c r="D53" s="73"/>
      <c r="E53" s="46">
        <f>E6+E10+E22+E33+E40+E50+E45+E43+E48</f>
        <v>25209159</v>
      </c>
      <c r="F53" s="46">
        <f>F6+F10+F22+F33+F40+F50+F45+F43+F48</f>
        <v>35055328</v>
      </c>
      <c r="G53" s="46">
        <f>G6+G10+G22+G33+G40+G50+G45+G43+G48</f>
        <v>60264487</v>
      </c>
    </row>
    <row r="54" spans="2:7" ht="33.75" customHeight="1">
      <c r="B54" s="34" t="s">
        <v>5</v>
      </c>
      <c r="C54" s="35"/>
      <c r="D54" s="36"/>
      <c r="E54" s="36"/>
      <c r="F54" s="37"/>
      <c r="G54" s="37"/>
    </row>
    <row r="55" spans="2:7" ht="15.75">
      <c r="B55" s="22" t="s">
        <v>6</v>
      </c>
      <c r="C55" s="23"/>
      <c r="D55" s="23"/>
      <c r="E55" s="90" t="s">
        <v>7</v>
      </c>
      <c r="F55" s="91"/>
      <c r="G55" s="91"/>
    </row>
    <row r="56" spans="2:15" ht="19.5" customHeight="1">
      <c r="B56" s="85"/>
      <c r="C56" s="85"/>
      <c r="D56" s="85"/>
      <c r="E56" s="85"/>
      <c r="F56" s="85"/>
      <c r="G56" s="85"/>
      <c r="H56" s="16"/>
      <c r="I56" s="16"/>
      <c r="J56" s="16"/>
      <c r="K56" s="16"/>
      <c r="L56" s="16"/>
      <c r="M56" s="16"/>
      <c r="N56" s="16"/>
      <c r="O56" s="16"/>
    </row>
    <row r="57" ht="16.5">
      <c r="C57" s="20"/>
    </row>
  </sheetData>
  <sheetProtection/>
  <mergeCells count="5">
    <mergeCell ref="B56:G56"/>
    <mergeCell ref="B1:G1"/>
    <mergeCell ref="E2:G2"/>
    <mergeCell ref="B3:G3"/>
    <mergeCell ref="E55:G55"/>
  </mergeCells>
  <printOptions horizontalCentered="1"/>
  <pageMargins left="0.7086614173228347" right="0.5118110236220472" top="0.35433070866141736" bottom="0.6299212598425197" header="0.35433070866141736" footer="0.35433070866141736"/>
  <pageSetup fitToHeight="32" horizontalDpi="600" verticalDpi="600" orientation="landscape" paperSize="9" scale="6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2016-07-21T14:01:29Z</cp:lastPrinted>
  <dcterms:created xsi:type="dcterms:W3CDTF">2014-01-17T10:52:16Z</dcterms:created>
  <dcterms:modified xsi:type="dcterms:W3CDTF">2016-07-25T08:28:36Z</dcterms:modified>
  <cp:category/>
  <cp:version/>
  <cp:contentType/>
  <cp:contentStatus/>
</cp:coreProperties>
</file>