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Структура БО для АМБУЛАТОРІЙ" sheetId="1" r:id="rId1"/>
  </sheets>
  <definedNames/>
  <calcPr fullCalcOnLoad="1"/>
</workbook>
</file>

<file path=xl/sharedStrings.xml><?xml version="1.0" encoding="utf-8"?>
<sst xmlns="http://schemas.openxmlformats.org/spreadsheetml/2006/main" count="63" uniqueCount="53">
  <si>
    <t>№ п/п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</si>
  <si>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</si>
  <si>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</si>
  <si>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</si>
  <si>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</si>
  <si>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</si>
  <si>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</si>
  <si>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</si>
  <si>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</si>
  <si>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</si>
  <si>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грн/Гкал</t>
  </si>
  <si>
    <t>Вартість теплової енергії за відповідним тарифом</t>
  </si>
  <si>
    <t>3.1</t>
  </si>
  <si>
    <t>3.2</t>
  </si>
  <si>
    <t>3.3</t>
  </si>
  <si>
    <t>2.1</t>
  </si>
  <si>
    <t>2.2</t>
  </si>
  <si>
    <t>Без ПДВ</t>
  </si>
  <si>
    <t>Найменування показника</t>
  </si>
  <si>
    <t>Структура тарифу у %</t>
  </si>
  <si>
    <t>тис.грн</t>
  </si>
  <si>
    <t>Виробництво теплової енергії в т.ч.:</t>
  </si>
  <si>
    <t>витрати на паливо (природний газ)</t>
  </si>
  <si>
    <t>витрати на електроенергію</t>
  </si>
  <si>
    <t>витрати на оплату праці</t>
  </si>
  <si>
    <t>відрахування на соціальні витрати</t>
  </si>
  <si>
    <t>амортизаційні відрахування</t>
  </si>
  <si>
    <t>витрати на водопостачання</t>
  </si>
  <si>
    <t>витрати на ремонт, хім.матеріали</t>
  </si>
  <si>
    <t>інші витрати</t>
  </si>
  <si>
    <t>розрахунковий прибуток</t>
  </si>
  <si>
    <t>Транспортування теплової енергії в т.ч.:</t>
  </si>
  <si>
    <t>витрати на ремонт</t>
  </si>
  <si>
    <t>Постачання теплової енергії в т.ч.:</t>
  </si>
  <si>
    <t>Тариф на теплову енергію грн/Гкал.</t>
  </si>
  <si>
    <t>Обсяг реалізації теплової енергії, Гкал.</t>
  </si>
  <si>
    <t>2.3</t>
  </si>
  <si>
    <t>2.4</t>
  </si>
  <si>
    <t>2.5</t>
  </si>
  <si>
    <t>2.6</t>
  </si>
  <si>
    <t>3.4</t>
  </si>
  <si>
    <t>Красноградського ПТМ</t>
  </si>
  <si>
    <t>О.М. Сидоренко</t>
  </si>
  <si>
    <t xml:space="preserve">            Директор</t>
  </si>
  <si>
    <t>Провідний економіст</t>
  </si>
  <si>
    <t>Для потреб бюджетних організацій</t>
  </si>
  <si>
    <t>Рівень рентабельності у %</t>
  </si>
  <si>
    <t>4</t>
  </si>
  <si>
    <t>Витрати на покриття втрат</t>
  </si>
  <si>
    <t>І.В.Миронова</t>
  </si>
  <si>
    <t>3.5</t>
  </si>
  <si>
    <r>
      <t xml:space="preserve">Структура тарифу на теплову енергію  </t>
    </r>
    <r>
      <rPr>
        <b/>
        <u val="single"/>
        <sz val="14"/>
        <color indexed="8"/>
        <rFont val="Calibri"/>
        <family val="2"/>
      </rPr>
      <t>для потреб бюджетних організацій (Комунального некомерційного підприємства "Центр первинної медико-санітарної допомоги Красноградського району")</t>
    </r>
    <r>
      <rPr>
        <b/>
        <sz val="14"/>
        <color indexed="8"/>
        <rFont val="Calibri"/>
        <family val="2"/>
      </rPr>
      <t xml:space="preserve">  Красноградського підприємства теплових мереж</t>
    </r>
  </si>
  <si>
    <t>Додаток 1
таблиця 5
до рішення районної ради
від 10 жовтня 2019 року №    -VІІ
(LV позачергова сесія VІІ скликання)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</si>
</sst>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</numFmts>
  <fonts count="27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.5"/>
      <color indexed="8"/>
      <name val="Times New Roman"/>
      <family val="1"/>
    </font>
    <font>
      <sz val="10.5"/>
      <color indexed="8"/>
      <name val="Times New Roman"/>
      <family val="1"/>
    </font>
    <font>
      <b/>
      <sz val="14"/>
      <color indexed="8"/>
      <name val="Calibri"/>
      <family val="2"/>
    </font>
    <font>
      <b/>
      <u val="single"/>
      <sz val="14"/>
      <color indexed="8"/>
      <name val="Calibri"/>
      <family val="2"/>
    </font>
    <font>
      <b/>
      <sz val="11"/>
      <color indexed="8"/>
      <name val="Times New Roman"/>
      <family val="1"/>
    </font>
    <font>
      <b/>
      <sz val="11"/>
      <name val="Calibri"/>
      <family val="2"/>
    </font>
    <font>
      <sz val="11"/>
      <name val="Calibri"/>
      <family val="2"/>
    </font>
    <font>
      <b/>
      <sz val="11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i/>
      <sz val="12"/>
      <color indexed="8"/>
      <name val="Times New Roman"/>
      <family val="1"/>
    </font>
    <font>
      <sz val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1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2" borderId="0" applyNumberFormat="0" applyBorder="0" applyAlignment="0" applyProtection="0"/>
    <xf numFmtId="0" fontId="17" fillId="3" borderId="1" applyNumberFormat="0" applyAlignment="0" applyProtection="0"/>
    <xf numFmtId="0" fontId="18" fillId="9" borderId="2" applyNumberFormat="0" applyAlignment="0" applyProtection="0"/>
    <xf numFmtId="0" fontId="19" fillId="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21" fillId="14" borderId="7" applyNumberFormat="0" applyAlignment="0" applyProtection="0"/>
    <xf numFmtId="0" fontId="10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15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4" fillId="7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/>
    </xf>
    <xf numFmtId="0" fontId="3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49" fontId="6" fillId="0" borderId="10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5" fillId="0" borderId="0" xfId="0" applyFont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view="pageBreakPreview" zoomScale="60" zoomScalePageLayoutView="0" workbookViewId="0" topLeftCell="A1">
      <selection activeCell="B1" sqref="B1:E1"/>
    </sheetView>
  </sheetViews>
  <sheetFormatPr defaultColWidth="9.140625" defaultRowHeight="15"/>
  <cols>
    <col min="1" max="1" width="5.7109375" style="0" customWidth="1"/>
    <col min="2" max="2" width="47.140625" style="0" customWidth="1"/>
    <col min="3" max="3" width="11.57421875" style="0" customWidth="1"/>
    <col min="4" max="4" width="11.7109375" style="0" customWidth="1"/>
    <col min="5" max="5" width="12.421875" style="0" customWidth="1"/>
  </cols>
  <sheetData>
    <row r="1" spans="2:5" ht="79.5" customHeight="1">
      <c r="B1" s="24" t="s">
        <v>52</v>
      </c>
      <c r="C1" s="24"/>
      <c r="D1" s="24"/>
      <c r="E1" s="24"/>
    </row>
    <row r="3" spans="1:5" ht="78" customHeight="1">
      <c r="A3" s="21" t="s">
        <v>51</v>
      </c>
      <c r="B3" s="22"/>
      <c r="C3" s="22"/>
      <c r="D3" s="22"/>
      <c r="E3" s="22"/>
    </row>
    <row r="5" ht="15">
      <c r="E5" t="s">
        <v>17</v>
      </c>
    </row>
    <row r="6" spans="1:5" ht="28.5" customHeight="1">
      <c r="A6" s="23" t="s">
        <v>0</v>
      </c>
      <c r="B6" s="23" t="s">
        <v>18</v>
      </c>
      <c r="C6" s="23" t="s">
        <v>45</v>
      </c>
      <c r="D6" s="23"/>
      <c r="E6" s="23" t="s">
        <v>19</v>
      </c>
    </row>
    <row r="7" spans="1:5" ht="15">
      <c r="A7" s="23"/>
      <c r="B7" s="23"/>
      <c r="C7" s="8" t="s">
        <v>20</v>
      </c>
      <c r="D7" s="8" t="s">
        <v>10</v>
      </c>
      <c r="E7" s="23"/>
    </row>
    <row r="8" spans="1:5" ht="15">
      <c r="A8" s="2">
        <v>1</v>
      </c>
      <c r="B8" s="2">
        <v>2</v>
      </c>
      <c r="C8" s="2">
        <v>3</v>
      </c>
      <c r="D8" s="2">
        <v>4</v>
      </c>
      <c r="E8" s="2">
        <v>5</v>
      </c>
    </row>
    <row r="9" spans="1:5" ht="15">
      <c r="A9" s="1">
        <v>1</v>
      </c>
      <c r="B9" s="3" t="s">
        <v>21</v>
      </c>
      <c r="C9" s="12">
        <f>SUM(C10:C18)</f>
        <v>26296.09</v>
      </c>
      <c r="D9" s="13">
        <f>SUM(D10:D18)</f>
        <v>1574.5300000000002</v>
      </c>
      <c r="E9" s="12">
        <f>SUM(E10:E18)</f>
        <v>91.25805628970186</v>
      </c>
    </row>
    <row r="10" spans="1:5" ht="15">
      <c r="A10" s="4" t="s">
        <v>1</v>
      </c>
      <c r="B10" s="5" t="s">
        <v>22</v>
      </c>
      <c r="C10" s="14">
        <v>17942.72</v>
      </c>
      <c r="D10" s="15">
        <v>1074.34</v>
      </c>
      <c r="E10" s="14">
        <f>D10/D$33*100</f>
        <v>62.26758473593915</v>
      </c>
    </row>
    <row r="11" spans="1:5" ht="19.5" customHeight="1">
      <c r="A11" s="4" t="s">
        <v>2</v>
      </c>
      <c r="B11" s="5" t="s">
        <v>23</v>
      </c>
      <c r="C11" s="14">
        <v>0</v>
      </c>
      <c r="D11" s="15">
        <v>0</v>
      </c>
      <c r="E11" s="14">
        <f aca="true" t="shared" si="0" ref="E11:E18">D11/D$33*100</f>
        <v>0</v>
      </c>
    </row>
    <row r="12" spans="1:5" ht="15.75" customHeight="1">
      <c r="A12" s="4" t="s">
        <v>3</v>
      </c>
      <c r="B12" s="5" t="s">
        <v>24</v>
      </c>
      <c r="C12" s="14">
        <v>4946.89</v>
      </c>
      <c r="D12" s="15">
        <v>296.23</v>
      </c>
      <c r="E12" s="14">
        <f t="shared" si="0"/>
        <v>17.169170491955303</v>
      </c>
    </row>
    <row r="13" spans="1:5" ht="15.75" customHeight="1">
      <c r="A13" s="4" t="s">
        <v>4</v>
      </c>
      <c r="B13" s="5" t="s">
        <v>25</v>
      </c>
      <c r="C13" s="14">
        <v>1088.31</v>
      </c>
      <c r="D13" s="15">
        <v>65.17</v>
      </c>
      <c r="E13" s="14">
        <f t="shared" si="0"/>
        <v>3.777182732878935</v>
      </c>
    </row>
    <row r="14" spans="1:5" ht="15.75" customHeight="1">
      <c r="A14" s="4" t="s">
        <v>5</v>
      </c>
      <c r="B14" s="5" t="s">
        <v>26</v>
      </c>
      <c r="C14" s="14">
        <v>912.37</v>
      </c>
      <c r="D14" s="15">
        <v>54.64</v>
      </c>
      <c r="E14" s="14">
        <f t="shared" si="0"/>
        <v>3.1668753187740526</v>
      </c>
    </row>
    <row r="15" spans="1:5" ht="15" customHeight="1">
      <c r="A15" s="4" t="s">
        <v>6</v>
      </c>
      <c r="B15" s="5" t="s">
        <v>27</v>
      </c>
      <c r="C15" s="14">
        <v>0</v>
      </c>
      <c r="D15" s="15">
        <v>0</v>
      </c>
      <c r="E15" s="14">
        <f t="shared" si="0"/>
        <v>0</v>
      </c>
    </row>
    <row r="16" spans="1:5" ht="14.25" customHeight="1">
      <c r="A16" s="4" t="s">
        <v>7</v>
      </c>
      <c r="B16" s="5" t="s">
        <v>28</v>
      </c>
      <c r="C16" s="14">
        <v>56.67</v>
      </c>
      <c r="D16" s="15">
        <v>3.39</v>
      </c>
      <c r="E16" s="14">
        <f t="shared" si="0"/>
        <v>0.19648073445541797</v>
      </c>
    </row>
    <row r="17" spans="1:5" ht="14.25" customHeight="1">
      <c r="A17" s="4" t="s">
        <v>8</v>
      </c>
      <c r="B17" s="5" t="s">
        <v>29</v>
      </c>
      <c r="C17" s="14">
        <v>566.49</v>
      </c>
      <c r="D17" s="15">
        <v>33.92</v>
      </c>
      <c r="E17" s="14">
        <f t="shared" si="0"/>
        <v>1.9659665229285483</v>
      </c>
    </row>
    <row r="18" spans="1:5" ht="15.75" customHeight="1">
      <c r="A18" s="4" t="s">
        <v>9</v>
      </c>
      <c r="B18" s="5" t="s">
        <v>30</v>
      </c>
      <c r="C18" s="14">
        <v>782.64</v>
      </c>
      <c r="D18" s="15">
        <v>46.84</v>
      </c>
      <c r="E18" s="14">
        <f t="shared" si="0"/>
        <v>2.7147957527704363</v>
      </c>
    </row>
    <row r="19" spans="1:5" ht="13.5" customHeight="1">
      <c r="A19" s="1">
        <v>2</v>
      </c>
      <c r="B19" s="3" t="s">
        <v>31</v>
      </c>
      <c r="C19" s="12">
        <f>SUM(C20:C25)</f>
        <v>2035.2399999999998</v>
      </c>
      <c r="D19" s="13">
        <f>SUM(D20:D25)</f>
        <v>121.86</v>
      </c>
      <c r="E19" s="12">
        <f>SUM(E20:E25)</f>
        <v>7.0628738350257345</v>
      </c>
    </row>
    <row r="20" spans="1:5" ht="15">
      <c r="A20" s="4" t="s">
        <v>15</v>
      </c>
      <c r="B20" s="5" t="s">
        <v>23</v>
      </c>
      <c r="C20" s="14">
        <v>0</v>
      </c>
      <c r="D20" s="15">
        <v>0</v>
      </c>
      <c r="E20" s="14">
        <f aca="true" t="shared" si="1" ref="E20:E25">D20/D$33*100</f>
        <v>0</v>
      </c>
    </row>
    <row r="21" spans="1:5" ht="15">
      <c r="A21" s="4" t="s">
        <v>16</v>
      </c>
      <c r="B21" s="5" t="s">
        <v>24</v>
      </c>
      <c r="C21" s="14">
        <v>1344.58</v>
      </c>
      <c r="D21" s="15">
        <v>80.51</v>
      </c>
      <c r="E21" s="14">
        <f t="shared" si="1"/>
        <v>4.666272546019382</v>
      </c>
    </row>
    <row r="22" spans="1:5" ht="15">
      <c r="A22" s="4" t="s">
        <v>36</v>
      </c>
      <c r="B22" s="5" t="s">
        <v>25</v>
      </c>
      <c r="C22" s="14">
        <v>295.81</v>
      </c>
      <c r="D22" s="15">
        <v>17.71</v>
      </c>
      <c r="E22" s="14">
        <f t="shared" si="1"/>
        <v>1.0264524505030834</v>
      </c>
    </row>
    <row r="23" spans="1:5" ht="16.5" customHeight="1">
      <c r="A23" s="4" t="s">
        <v>37</v>
      </c>
      <c r="B23" s="5" t="s">
        <v>26</v>
      </c>
      <c r="C23" s="14">
        <v>120.25</v>
      </c>
      <c r="D23" s="15">
        <v>7.2</v>
      </c>
      <c r="E23" s="14">
        <f t="shared" si="1"/>
        <v>0.4173042147725692</v>
      </c>
    </row>
    <row r="24" spans="1:5" ht="15" customHeight="1">
      <c r="A24" s="4" t="s">
        <v>38</v>
      </c>
      <c r="B24" s="5" t="s">
        <v>32</v>
      </c>
      <c r="C24" s="14">
        <v>198.09</v>
      </c>
      <c r="D24" s="15">
        <v>11.86</v>
      </c>
      <c r="E24" s="14">
        <f t="shared" si="1"/>
        <v>0.6873927760003709</v>
      </c>
    </row>
    <row r="25" spans="1:5" ht="14.25" customHeight="1">
      <c r="A25" s="4" t="s">
        <v>39</v>
      </c>
      <c r="B25" s="5" t="s">
        <v>30</v>
      </c>
      <c r="C25" s="14">
        <v>76.51</v>
      </c>
      <c r="D25" s="15">
        <v>4.58</v>
      </c>
      <c r="E25" s="14">
        <f t="shared" si="1"/>
        <v>0.26545184773032876</v>
      </c>
    </row>
    <row r="26" spans="1:5" ht="15.75" customHeight="1">
      <c r="A26" s="1">
        <v>3</v>
      </c>
      <c r="B26" s="3" t="s">
        <v>33</v>
      </c>
      <c r="C26" s="12">
        <f>SUM(C27:C31)</f>
        <v>483.86</v>
      </c>
      <c r="D26" s="13">
        <f>SUM(D27:D31)</f>
        <v>28.97</v>
      </c>
      <c r="E26" s="12">
        <f>SUM(E27:E31)</f>
        <v>1.6790698752724065</v>
      </c>
    </row>
    <row r="27" spans="1:5" ht="16.5" customHeight="1">
      <c r="A27" s="4" t="s">
        <v>12</v>
      </c>
      <c r="B27" s="5" t="s">
        <v>24</v>
      </c>
      <c r="C27" s="14">
        <v>365.83</v>
      </c>
      <c r="D27" s="15">
        <v>21.9</v>
      </c>
      <c r="E27" s="14">
        <f aca="true" t="shared" si="2" ref="E27:E32">D27/D$33*100</f>
        <v>1.2693003199332311</v>
      </c>
    </row>
    <row r="28" spans="1:5" ht="14.25" customHeight="1">
      <c r="A28" s="4" t="s">
        <v>13</v>
      </c>
      <c r="B28" s="5" t="s">
        <v>25</v>
      </c>
      <c r="C28" s="14">
        <v>80.48</v>
      </c>
      <c r="D28" s="15">
        <v>4.82</v>
      </c>
      <c r="E28" s="14">
        <f t="shared" si="2"/>
        <v>0.2793619882227477</v>
      </c>
    </row>
    <row r="29" spans="1:5" ht="14.25" customHeight="1">
      <c r="A29" s="4" t="s">
        <v>14</v>
      </c>
      <c r="B29" s="5" t="s">
        <v>26</v>
      </c>
      <c r="C29" s="14">
        <v>6.16</v>
      </c>
      <c r="D29" s="15">
        <v>0.37</v>
      </c>
      <c r="E29" s="14">
        <f t="shared" si="2"/>
        <v>0.021444799925812583</v>
      </c>
    </row>
    <row r="30" spans="1:5" ht="15.75" customHeight="1">
      <c r="A30" s="4" t="s">
        <v>40</v>
      </c>
      <c r="B30" s="5" t="s">
        <v>29</v>
      </c>
      <c r="C30" s="14">
        <v>17.3</v>
      </c>
      <c r="D30" s="15">
        <v>1.04</v>
      </c>
      <c r="E30" s="14">
        <f t="shared" si="2"/>
        <v>0.06027727546714888</v>
      </c>
    </row>
    <row r="31" spans="1:5" ht="15" customHeight="1">
      <c r="A31" s="4" t="s">
        <v>50</v>
      </c>
      <c r="B31" s="5" t="s">
        <v>30</v>
      </c>
      <c r="C31" s="14">
        <v>14.09</v>
      </c>
      <c r="D31" s="15">
        <v>0.84</v>
      </c>
      <c r="E31" s="14">
        <f t="shared" si="2"/>
        <v>0.0486854917234664</v>
      </c>
    </row>
    <row r="32" spans="1:5" ht="15" customHeight="1">
      <c r="A32" s="11" t="s">
        <v>47</v>
      </c>
      <c r="B32" s="6" t="s">
        <v>48</v>
      </c>
      <c r="C32" s="16">
        <f>D32*C$35/1000</f>
        <v>0</v>
      </c>
      <c r="D32" s="17">
        <v>0</v>
      </c>
      <c r="E32" s="16">
        <f t="shared" si="2"/>
        <v>0</v>
      </c>
    </row>
    <row r="33" spans="1:5" ht="27.75" customHeight="1">
      <c r="A33" s="1">
        <v>5</v>
      </c>
      <c r="B33" s="6" t="s">
        <v>11</v>
      </c>
      <c r="C33" s="12">
        <f>C9+C19+C26</f>
        <v>28815.190000000002</v>
      </c>
      <c r="D33" s="13">
        <f>SUM(D9,D19,D26)</f>
        <v>1725.3600000000001</v>
      </c>
      <c r="E33" s="12">
        <f>SUM(E9,E19,E26)</f>
        <v>100</v>
      </c>
    </row>
    <row r="34" spans="1:5" ht="18" customHeight="1">
      <c r="A34" s="1">
        <v>6</v>
      </c>
      <c r="B34" s="6" t="s">
        <v>34</v>
      </c>
      <c r="C34" s="13"/>
      <c r="D34" s="13">
        <f>D33</f>
        <v>1725.3600000000001</v>
      </c>
      <c r="E34" s="13"/>
    </row>
    <row r="35" spans="1:5" ht="24.75" customHeight="1">
      <c r="A35" s="1">
        <v>7</v>
      </c>
      <c r="B35" s="6" t="s">
        <v>35</v>
      </c>
      <c r="C35" s="13">
        <v>16701.154</v>
      </c>
      <c r="D35" s="13"/>
      <c r="E35" s="13"/>
    </row>
    <row r="36" spans="1:5" ht="15">
      <c r="A36" s="9">
        <v>8</v>
      </c>
      <c r="B36" s="10" t="s">
        <v>46</v>
      </c>
      <c r="C36" s="18"/>
      <c r="D36" s="13">
        <v>3</v>
      </c>
      <c r="E36" s="18"/>
    </row>
    <row r="38" spans="2:5" ht="18.75" customHeight="1">
      <c r="B38" s="7" t="s">
        <v>43</v>
      </c>
      <c r="C38" s="19"/>
      <c r="D38" s="19"/>
      <c r="E38" s="19"/>
    </row>
    <row r="39" spans="2:5" ht="14.25" customHeight="1">
      <c r="B39" s="7" t="s">
        <v>41</v>
      </c>
      <c r="C39" s="19"/>
      <c r="D39" s="20" t="s">
        <v>42</v>
      </c>
      <c r="E39" s="20"/>
    </row>
    <row r="40" spans="2:5" ht="15">
      <c r="B40" s="19"/>
      <c r="C40" s="19"/>
      <c r="D40" s="19"/>
      <c r="E40" s="19"/>
    </row>
    <row r="41" spans="2:5" ht="15">
      <c r="B41" s="19" t="s">
        <v>44</v>
      </c>
      <c r="C41" s="19"/>
      <c r="D41" s="19" t="s">
        <v>49</v>
      </c>
      <c r="E41" s="19"/>
    </row>
  </sheetData>
  <sheetProtection/>
  <mergeCells count="7">
    <mergeCell ref="B1:E1"/>
    <mergeCell ref="D39:E39"/>
    <mergeCell ref="A3:E3"/>
    <mergeCell ref="A6:A7"/>
    <mergeCell ref="B6:B7"/>
    <mergeCell ref="C6:D6"/>
    <mergeCell ref="E6:E7"/>
  </mergeCells>
  <printOptions/>
  <pageMargins left="1.1811023622047245" right="0.3937007874015748" top="0.7874015748031497" bottom="0.7874015748031497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2019-10-09T06:08:19Z</cp:lastPrinted>
  <dcterms:created xsi:type="dcterms:W3CDTF">2015-06-05T18:19:34Z</dcterms:created>
  <dcterms:modified xsi:type="dcterms:W3CDTF">2019-10-09T09:43:17Z</dcterms:modified>
  <cp:category/>
  <cp:version/>
  <cp:contentType/>
  <cp:contentStatus/>
</cp:coreProperties>
</file>